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696" activeTab="8"/>
  </bookViews>
  <sheets>
    <sheet name="Skł.lokat" sheetId="1" r:id="rId1"/>
    <sheet name="Akcje" sheetId="2" r:id="rId2"/>
    <sheet name="Akcje zagraniczne" sheetId="3" r:id="rId3"/>
    <sheet name="Papiery Dłużne" sheetId="4" r:id="rId4"/>
    <sheet name="CI" sheetId="5" r:id="rId5"/>
    <sheet name="DEPOZYTY" sheetId="6" r:id="rId6"/>
    <sheet name="bil" sheetId="7" r:id="rId7"/>
    <sheet name="rw" sheetId="8" r:id="rId8"/>
    <sheet name="zm w akt" sheetId="9" r:id="rId9"/>
  </sheets>
  <externalReferences>
    <externalReference r:id="rId12"/>
    <externalReference r:id="rId13"/>
    <externalReference r:id="rId14"/>
  </externalReferences>
  <definedNames>
    <definedName name="A">'[3]Trialb w tys.PLN'!$H$52</definedName>
    <definedName name="ACCT_DESC">#REF!</definedName>
    <definedName name="END_BAL">#REF!</definedName>
    <definedName name="koszty">'[2]Trialb w tys.PLN'!$H$187</definedName>
    <definedName name="niezreal">'[2]Trialb w tys.PLN'!$H$153</definedName>
    <definedName name="OAIRPT.DBF">#REF!</definedName>
    <definedName name="_xlnm.Print_Area" localSheetId="1">'Akcje'!$B$1:$I$44</definedName>
    <definedName name="_xlnm.Print_Area" localSheetId="2">'Akcje zagraniczne'!$B$1:$I$16</definedName>
    <definedName name="_xlnm.Print_Area" localSheetId="6">'bil'!$A$1:$D$42</definedName>
    <definedName name="_xlnm.Print_Area" localSheetId="4">'CI'!$B$1:$I$8</definedName>
    <definedName name="_xlnm.Print_Area" localSheetId="5">'DEPOZYTY'!$A$1:$J$7</definedName>
    <definedName name="_xlnm.Print_Area" localSheetId="3">'Papiery Dłużne'!$B$1:$M$28</definedName>
    <definedName name="_xlnm.Print_Area" localSheetId="7">'rw'!$A$1:$E$47</definedName>
    <definedName name="_xlnm.Print_Area" localSheetId="0">'Skł.lokat'!$A$1:$G$27</definedName>
    <definedName name="_xlnm.Print_Area" localSheetId="8">'zm w akt'!$A$1:$D$139</definedName>
    <definedName name="przychody">'[2]Trialb w tys.PLN'!$H$167</definedName>
    <definedName name="TRIALB">#REF!</definedName>
    <definedName name="TYS">'[3]Trialb w tys.PLN'!$I$1</definedName>
    <definedName name="tysiąc">#REF!</definedName>
    <definedName name="WAB">'[1]Bilans w tys.PLN-raport9'!$C$6</definedName>
    <definedName name="wab_pln">'[2]Trialb w tys.PLN'!$H$2</definedName>
    <definedName name="Z_DDA5C43B_AB86_4154_8256_A3CCE3AE17E9_.wvu.PrintArea" localSheetId="1" hidden="1">'Akcje'!$B$1:$I$32</definedName>
    <definedName name="Z_DDA5C43B_AB86_4154_8256_A3CCE3AE17E9_.wvu.PrintArea" localSheetId="0" hidden="1">'Skł.lokat'!$A$1:$D$19</definedName>
    <definedName name="zob">'[2]Trialb w tys.PLN'!$H$62</definedName>
    <definedName name="zreal">'[2]Trialb w tys.PLN'!$H$143</definedName>
  </definedNames>
  <calcPr fullCalcOnLoad="1" fullPrecision="0"/>
</workbook>
</file>

<file path=xl/sharedStrings.xml><?xml version="1.0" encoding="utf-8"?>
<sst xmlns="http://schemas.openxmlformats.org/spreadsheetml/2006/main" count="669" uniqueCount="298">
  <si>
    <t>ZESTAWIENIE LOKAT</t>
  </si>
  <si>
    <t>Tabela główna</t>
  </si>
  <si>
    <t>Składniki lokat</t>
  </si>
  <si>
    <t>Wartość według
ceny nabycia</t>
  </si>
  <si>
    <t xml:space="preserve">Wartość według
wyceny na 
dzień bilansowy </t>
  </si>
  <si>
    <t>Procentowy udział 
w aktywach ogółem</t>
  </si>
  <si>
    <t>Akcje</t>
  </si>
  <si>
    <t>Warranty subskrypcyjne</t>
  </si>
  <si>
    <t>Prawa do akcji</t>
  </si>
  <si>
    <t>Prawa poboru</t>
  </si>
  <si>
    <t>Kwity depozytowe</t>
  </si>
  <si>
    <t>Listy zastawne</t>
  </si>
  <si>
    <t>Dłużne papiery wartościowe</t>
  </si>
  <si>
    <t>Instrumenty pochodne</t>
  </si>
  <si>
    <t>Jednostki uczestnictwa</t>
  </si>
  <si>
    <t>Certyfikaty inwestycyjne</t>
  </si>
  <si>
    <t>Tytuły uczestnictwa emitowane przez instytucje wspólnego inwestowania mające siedzibę za granicą</t>
  </si>
  <si>
    <t>Wierzytelności</t>
  </si>
  <si>
    <t>Weksle</t>
  </si>
  <si>
    <t>Depozyty</t>
  </si>
  <si>
    <t>Inne</t>
  </si>
  <si>
    <t>Suma</t>
  </si>
  <si>
    <t>Tabela uzupełniająca</t>
  </si>
  <si>
    <t>Rodzaj rynku</t>
  </si>
  <si>
    <t>Nazwa 
rynku</t>
  </si>
  <si>
    <t>Liczba</t>
  </si>
  <si>
    <t>Kraj 
siedziby 
emitenta</t>
  </si>
  <si>
    <t>Wartość 
według
ceny
nabycia</t>
  </si>
  <si>
    <t>Wartość 
według 
wyceny na 
dzień 
bilansowy</t>
  </si>
  <si>
    <t>Procentowy 
udział w 
aktywach ogółem</t>
  </si>
  <si>
    <t>Razem akcje:</t>
  </si>
  <si>
    <t>Polska</t>
  </si>
  <si>
    <t>BILANS</t>
  </si>
  <si>
    <t>Lp.</t>
  </si>
  <si>
    <t>Bilans</t>
  </si>
  <si>
    <t>I.</t>
  </si>
  <si>
    <t>Aktywa</t>
  </si>
  <si>
    <t>Środki pieniężne i ich ekwiwalenty</t>
  </si>
  <si>
    <t>Należności</t>
  </si>
  <si>
    <t>Pozostałe</t>
  </si>
  <si>
    <t>Transakcje przy zobowiązaniu się drugiej strony do odkupu</t>
  </si>
  <si>
    <t>Składniki lokat notowane na aktywnym rynku, w tym:</t>
  </si>
  <si>
    <t>Składniki lokat nienotowane na aktywnym rynku, w tym:</t>
  </si>
  <si>
    <t>Nieruchomości</t>
  </si>
  <si>
    <t>Pozostałe aktywa</t>
  </si>
  <si>
    <t>II.</t>
  </si>
  <si>
    <t>Zobowiązania</t>
  </si>
  <si>
    <t>III.</t>
  </si>
  <si>
    <t xml:space="preserve">Aktywa netto </t>
  </si>
  <si>
    <t>IV.</t>
  </si>
  <si>
    <t>Kapitał funduszu</t>
  </si>
  <si>
    <t>Kapitał wpłacony</t>
  </si>
  <si>
    <t>Kapitał wypłacony (wielkość ujemna)</t>
  </si>
  <si>
    <t>V.</t>
  </si>
  <si>
    <t>Dochody zatrzymane</t>
  </si>
  <si>
    <t>Zakumulowane, nierozdysponowane przychody z lokat netto</t>
  </si>
  <si>
    <t>Zakumulowany, nierozdysponowany zrealizowany zysk (strata) ze zbycia lokat</t>
  </si>
  <si>
    <t>VI.</t>
  </si>
  <si>
    <t>Wzrost (spadek) wartości lokat w odniesieniu do ceny nabycia</t>
  </si>
  <si>
    <t>VII.</t>
  </si>
  <si>
    <t xml:space="preserve">Kapitał funduszu i zakumulowany wynik z operacji </t>
  </si>
  <si>
    <t>Liczba jednostek uczestnictwa</t>
  </si>
  <si>
    <t>Wartość aktywów netto na jednostkę uczestnictwa</t>
  </si>
  <si>
    <t>RACHUNEK WYNIKU Z OPERACJI</t>
  </si>
  <si>
    <t>Rachunek wyniku z operacji</t>
  </si>
  <si>
    <t>Przychody z lokat</t>
  </si>
  <si>
    <t>Dywidendy i inne udziały w zyskach</t>
  </si>
  <si>
    <t>Przychody odsetkowe</t>
  </si>
  <si>
    <t>Dodatnie saldo różnic kursowych</t>
  </si>
  <si>
    <t>Koszty funduszu</t>
  </si>
  <si>
    <t>Wynagrodzenia dla podmiotów prowadzących dystrybucję</t>
  </si>
  <si>
    <t>Opłaty dla depozytariusza</t>
  </si>
  <si>
    <t>Opłaty związane z prowadzeniem rejestru aktywów funduszu</t>
  </si>
  <si>
    <t>Opłaty za zezwolenia oraz rejestracyjne</t>
  </si>
  <si>
    <t>Usługi w zakresie rachunkowości</t>
  </si>
  <si>
    <t>Usługi w zakresie zarządzania aktywami funduszu</t>
  </si>
  <si>
    <t>Opłaty za usługi prawne</t>
  </si>
  <si>
    <t>Opłaty za usługi wydawnicze, w tym poligraficzne</t>
  </si>
  <si>
    <t>Koszty odsetkowe</t>
  </si>
  <si>
    <t>Ujemne saldo różnic kursowych</t>
  </si>
  <si>
    <t>Koszty pokrywane przez towarzystwo</t>
  </si>
  <si>
    <t xml:space="preserve">Koszty funduszu netto </t>
  </si>
  <si>
    <t>Przychody z lokat netto</t>
  </si>
  <si>
    <t>Zrealizowany i niezrealizowany zysk (strata)</t>
  </si>
  <si>
    <t>Zrealizowany zysk (strata) ze zbycia lokat, w tym:</t>
  </si>
  <si>
    <t>z tytułu różnic kursowych</t>
  </si>
  <si>
    <t>Wzrost (spadek) niezrealizowanego zysku (straty) z wyceny lokat, w tym:</t>
  </si>
  <si>
    <t>Wynik z operacji</t>
  </si>
  <si>
    <t xml:space="preserve">Wynik z operacji przypadający na jednostkę uczestnictwa </t>
  </si>
  <si>
    <t>Waluta</t>
  </si>
  <si>
    <t>PLN</t>
  </si>
  <si>
    <t>Nie dotyczy</t>
  </si>
  <si>
    <t>DEPOZYTY</t>
  </si>
  <si>
    <t>Nazwa rynku</t>
  </si>
  <si>
    <t>Kraj siedziby emitenta</t>
  </si>
  <si>
    <t>Warunki oprocentowania</t>
  </si>
  <si>
    <t>Procentowy udział w aktywach ogółem</t>
  </si>
  <si>
    <t>Razem dłużne papiery wartościowe</t>
  </si>
  <si>
    <t>O terminie wykupu do 1 roku:</t>
  </si>
  <si>
    <t>Obligacje</t>
  </si>
  <si>
    <t>Nienotowane na rynku  aktywnym</t>
  </si>
  <si>
    <t>O terminie wykupu powyżej 1 roku:</t>
  </si>
  <si>
    <t>Aktywny rynek - rynek regulowany</t>
  </si>
  <si>
    <t>V</t>
  </si>
  <si>
    <t>Akcje zagraniczne</t>
  </si>
  <si>
    <t>Wartość według ceny nabycia</t>
  </si>
  <si>
    <t>Wartość według
wyceny na 
dzień bilansowy</t>
  </si>
  <si>
    <t>Procentowy udział
w aktywach ogółem</t>
  </si>
  <si>
    <t>Austria</t>
  </si>
  <si>
    <t>Nazwa banku</t>
  </si>
  <si>
    <t>Kraj 
siedziby 
banku</t>
  </si>
  <si>
    <t>Razem depozyty</t>
  </si>
  <si>
    <t xml:space="preserve">Wartość według ceny nabycia </t>
  </si>
  <si>
    <t xml:space="preserve">Wartość według wyceny na dzień bilansowy </t>
  </si>
  <si>
    <t>S</t>
  </si>
  <si>
    <t>E</t>
  </si>
  <si>
    <t>Wartość według wyceny na dzień bilansowy w danej walucie</t>
  </si>
  <si>
    <t>Wartość według ceny nabycia w danej walucie</t>
  </si>
  <si>
    <t>dłużne papiery wartościowe</t>
  </si>
  <si>
    <t>akcje</t>
  </si>
  <si>
    <t>(w tys. zł z wyjątkiem procentowego udziału w aktywach ogółem podanego w %)</t>
  </si>
  <si>
    <t>(w tys. zł z wyjątkiem procentowego udziału w aktywach ogółem podanego w % oraz liczby papierów wartościowych w sztukach)</t>
  </si>
  <si>
    <t>(w tys. zł z wyjątkiem procentowego udziału w aktywach ogółem podanej w % oraz liczby papierów wartościowych w sztukach)</t>
  </si>
  <si>
    <t>(w tys. zł z wyjątkiem liczby jednostek uczestnictwa podanych w sztukach 
oraz wartości aktywów  netto na jednostkę uczestnictwa podanej w zł)</t>
  </si>
  <si>
    <t>depozyty</t>
  </si>
  <si>
    <t>Bilans należy analizować łącznie z notami objaśniającymi oraz informacjami dodatkowymi, które stanowią integralną część sprawozdania finansowego.</t>
  </si>
  <si>
    <t>(w tys. zł z wyjątkiem  wyniku z operacji przypadającego na jednostkę uczestnictwa w zł)</t>
  </si>
  <si>
    <t>Przychody związane z posiadaniem nieruchomości</t>
  </si>
  <si>
    <t>Wynagrodzenie dla towarzystwa</t>
  </si>
  <si>
    <t>Koszty związane  z posiadaniem nieruchomości</t>
  </si>
  <si>
    <t>Rachunek wyniku z operacji należy analizować łącznie z notami objaśniającymi oraz informacjami dodatkowymi, które stanowią integralną część sprawozdania finansowego.</t>
  </si>
  <si>
    <t>ZESTAWIENIE ZMIAN W AKTYWACH NETTO</t>
  </si>
  <si>
    <t>(w  tys. zł z wyjątkiem liczby jednostek uczestnictwa podanych w sztukach oraz wartości aktywów netto na jednostkę uczestnictwa podanej w zł)</t>
  </si>
  <si>
    <t>Zestawienie zmian z aktywach netto</t>
  </si>
  <si>
    <t>Zmiana wartości aktywów netto</t>
  </si>
  <si>
    <t>Wartość aktywów netto na koniec poprzedniego okresu sprawozdawczego</t>
  </si>
  <si>
    <t>Wynik z operacji za okres sprawozdawczy (razem), w tym:</t>
  </si>
  <si>
    <t>a)</t>
  </si>
  <si>
    <t>przychody z lokat netto</t>
  </si>
  <si>
    <t>b)</t>
  </si>
  <si>
    <t>zrealizowany zysk (strata) ze zbycia lokat</t>
  </si>
  <si>
    <t>c)</t>
  </si>
  <si>
    <t>wzrost (spadek) niezrealizowanego zysku (straty) z wyceny lokat</t>
  </si>
  <si>
    <t>Zmiana w aktywach netto z tytułu wyniku z operacji</t>
  </si>
  <si>
    <t>Dystrybucja dochodów (przychodów) Funduszu (razem)</t>
  </si>
  <si>
    <t>z przychodów z lokat netto</t>
  </si>
  <si>
    <t>ze zrealizowanego zysku ze zbycia lokat</t>
  </si>
  <si>
    <t>z przychodów ze zbycia lokat</t>
  </si>
  <si>
    <t>Zmiany w kapitale w okresie sprawozdawczym (razem), w tym:</t>
  </si>
  <si>
    <t>zmiana kapitału wpłaconego (powiększenie kapitału z tytułu zbytych jednostek uczestnictwa)</t>
  </si>
  <si>
    <t>zmiana kapitału wypłaconego (zmniejszenie kapitału z tytułu odkupionych jednostek uczestnictwa)</t>
  </si>
  <si>
    <t>Łączna zmiana aktywów netto w okresie sprawozdawczym</t>
  </si>
  <si>
    <t>Wartość aktywów netto na koniec okresu sprawozdawczego</t>
  </si>
  <si>
    <t>Średnia wartość aktywów netto w okresie sprawozdawczym</t>
  </si>
  <si>
    <t>Zmiana liczby jednostek uczestnictwa</t>
  </si>
  <si>
    <t>Zmiana liczby jednostek uczestnictwa w okresie sprawozdawczym:</t>
  </si>
  <si>
    <t>liczba zbytych jednostek uczestnictwa</t>
  </si>
  <si>
    <t>liczba odkupionych jednostek uczestnictwa</t>
  </si>
  <si>
    <t>saldo zmian</t>
  </si>
  <si>
    <t>Liczba jednostek uczestnictwa narastająco od początku działalności Funduszu, w tym:</t>
  </si>
  <si>
    <t>Zmiana wartości aktywów netto na jednostkę uczestnictwa</t>
  </si>
  <si>
    <t>wartość aktywów netto na jednostkę uczestnictwa na koniec poprzedniego okresu sprawozdawczego</t>
  </si>
  <si>
    <t>wartość aktywów netto na jednostkę uczestnictwa na koniec bieżącego okresu sprawozdawczego</t>
  </si>
  <si>
    <t>minimalna wartość aktywów netto na jednostkę uczestnictwa w okresie sprawozdawczym</t>
  </si>
  <si>
    <t xml:space="preserve"> -data wyceny</t>
  </si>
  <si>
    <t>maksymalna wartość aktywów netto na jednostkę uczestnictwa w okresie sprawozdawczym</t>
  </si>
  <si>
    <t>wartość aktywów netto na jednostkę uczestnictwa według ostatniej wyceny w okresie sprawozdawczym</t>
  </si>
  <si>
    <t>procentowy udział wynagrodzenia dla towarzystwa</t>
  </si>
  <si>
    <t>procentowy udział wynagrodzenia dla podmiotów prowadzących dystrybucję</t>
  </si>
  <si>
    <t>procentowy udział opłat dla depozytariusza</t>
  </si>
  <si>
    <t>procentowy udział opłat związanych z prowadzeniem rejestru aktywów Funduszu</t>
  </si>
  <si>
    <t>procentowy udział opłat za usługi w zakresie rachunkowości</t>
  </si>
  <si>
    <t>procentowy udział opłat za usługi w zakresie zarządzania aktywami Funduszu</t>
  </si>
  <si>
    <t>Zestawienie zmian w aktywach netto należy analizować łącznie z notami objaśniającymi oraz informacjami dodatkowymi, które stanowią integralną część sprawozdania finansowego.</t>
  </si>
  <si>
    <t>Waluty</t>
  </si>
  <si>
    <t>Statki morskie</t>
  </si>
  <si>
    <t xml:space="preserve">Zestawienie lokat należy analizować łącznie z tabelami uzupełniającymi i dodatkowymi oraz notami objaśniającymi i informacjami dodatkowymi, które stanowią integralną część sprawozdania finansowego. </t>
  </si>
  <si>
    <t>Wartość według ceny nabycia w tysiącach złotych</t>
  </si>
  <si>
    <t>Wartość według wyceny na dzień bilansowy w tysiącach złotych</t>
  </si>
  <si>
    <t>A</t>
  </si>
  <si>
    <t xml:space="preserve">Razem akcje zagraniczne </t>
  </si>
  <si>
    <t>Giełda Papierów Wartościowych w Warszawie S.A.</t>
  </si>
  <si>
    <t>Republika Czeska</t>
  </si>
  <si>
    <t>Prague Stock Exchange</t>
  </si>
  <si>
    <t>Vienna Stock Exchange</t>
  </si>
  <si>
    <t>procentowa zmiana wartości aktywów netto na jednostkę uczestnictwa w okresie sprawozdawczym (w ujęciu rocznym)</t>
  </si>
  <si>
    <t xml:space="preserve">Procentowy udział kosztów Funduszu w średniej wartości aktywów netto (w ujęciu rocznym), w tym: </t>
  </si>
  <si>
    <t>Kanada</t>
  </si>
  <si>
    <t>Emitent</t>
  </si>
  <si>
    <t>Termin wykupu</t>
  </si>
  <si>
    <t>Wartość nominalna</t>
  </si>
  <si>
    <t>(w tys. zł z wyjątkiem procentowego udziału w aktywach ogółem w % oraz liczby papierów wartościowych w sztukach)</t>
  </si>
  <si>
    <t>F</t>
  </si>
  <si>
    <t>Zmienne 6,67%</t>
  </si>
  <si>
    <t>New York Stock Exchange</t>
  </si>
  <si>
    <t>(w tys. zł z wyjątkiem wartości w danej walucie - odpowienio w zł)</t>
  </si>
  <si>
    <t>Portugalia</t>
  </si>
  <si>
    <t>Alior Bank S.A.                                                  PLALIOR00045</t>
  </si>
  <si>
    <t>mBank S.A.                                                                   PLBRE0000012</t>
  </si>
  <si>
    <t>BZ WBK S.A.                                                           PLBZ00000044</t>
  </si>
  <si>
    <t>ComArch S.A.                                                              PLCOMAR00012</t>
  </si>
  <si>
    <t>ELEKTROBUDOWA S.A.                                          PLELTBD00017</t>
  </si>
  <si>
    <t>BANK HANDLOWY W WARSZAWIE S.A.                                          PLBH00000012</t>
  </si>
  <si>
    <t>INDYKPOL S.A.                                                       PLINDKP00013</t>
  </si>
  <si>
    <t>ING Bank Śląski S.A.                                                     PLBSK0000017</t>
  </si>
  <si>
    <t>INSTAL KRAKÓW S.A.                                        PLINSTK00013</t>
  </si>
  <si>
    <t>INTER CARS. S.A.                                         PLINTCS00010</t>
  </si>
  <si>
    <t>KOGENERACJA S.A.                                            PLKGNRC00015</t>
  </si>
  <si>
    <t>KRUK S.A.                                                           PLKRK0000010</t>
  </si>
  <si>
    <t>LIBET S.A.                                                                    PLLBT0000013</t>
  </si>
  <si>
    <t>Mabion S.A.                                                  PLMBION00016</t>
  </si>
  <si>
    <t>ORBIS S.A.                                                   PLORBIS00014</t>
  </si>
  <si>
    <t>PRIME CAR MANAGEMENT S.A.                                                                PLPRMCM00048</t>
  </si>
  <si>
    <t>BANK PEKAO S.A.                                                                         PLPEKAO00016</t>
  </si>
  <si>
    <t>PKN ORLEN S.A.                                                             PLPKN0000018</t>
  </si>
  <si>
    <t>PKO BP S.A.                                                          PLPKO0000016</t>
  </si>
  <si>
    <t>PZU S.A.                                                             PLPZU0000011</t>
  </si>
  <si>
    <t>REMAK S.A.                                                                     PLREMAK00016</t>
  </si>
  <si>
    <t>Asseco Poland S.A.                                        PLSOFTB00016</t>
  </si>
  <si>
    <t>SYGNITY S.A.                                                                                  PLCMPLD00016</t>
  </si>
  <si>
    <t>ORANGE POLSKA S.A.                                                  PLTLKPL00017</t>
  </si>
  <si>
    <t>Wittchen S.A.                                              PLWTCHN00030</t>
  </si>
  <si>
    <t>Jerónimo Martins, SGPS, S.A.                                 PTJMT0AE0001</t>
  </si>
  <si>
    <t>STRABAG SE                         AT000000STR1</t>
  </si>
  <si>
    <t>Lisbon Stock Exchange</t>
  </si>
  <si>
    <t>CYFROWY POLSAT S.A.                 PLCFRPT00013</t>
  </si>
  <si>
    <t>Olympic Entertainment Group AS                                               EE3100084021</t>
  </si>
  <si>
    <t>NASDAQ OMX Tallinn</t>
  </si>
  <si>
    <t>Estonia</t>
  </si>
  <si>
    <t>Volkswagen AG                           DE0007664039</t>
  </si>
  <si>
    <t>Xetra - Frankfurt Stock Exchange</t>
  </si>
  <si>
    <t>Niemcy</t>
  </si>
  <si>
    <t>Bank Handlowy w Warszawie S.A.</t>
  </si>
  <si>
    <t>-</t>
  </si>
  <si>
    <t>Przewidywana liczna jednostek uczestnictwa</t>
  </si>
  <si>
    <t>od 01-01-2016
do 31-12-2016</t>
  </si>
  <si>
    <t>Alumetal S.A.                                                  PLALMTL00023</t>
  </si>
  <si>
    <t>APATOR S.A.                                       PLAPATR00018</t>
  </si>
  <si>
    <t>Celon Pharma S.A.                                            PLCLNPH00015</t>
  </si>
  <si>
    <t>ELEKTROTIM S.A.                                                  PLELEKT00016</t>
  </si>
  <si>
    <t>KĘTY S.A.                            PLKETY000011</t>
  </si>
  <si>
    <t>Wirtualna Polska S.A.                                              PLWRTPL00027</t>
  </si>
  <si>
    <t>Toronto Stock Exchange</t>
  </si>
  <si>
    <t>CEZ A.S.                                                CZ0005112300</t>
  </si>
  <si>
    <t>Newmont Mining Corporation         US6516391066</t>
  </si>
  <si>
    <t>Stany Zjednoczone</t>
  </si>
  <si>
    <t>DS1017                            PL0000104543</t>
  </si>
  <si>
    <t>BondSpot S.A.</t>
  </si>
  <si>
    <t>Skarb Państwa</t>
  </si>
  <si>
    <t>Stałe 5,25%</t>
  </si>
  <si>
    <t>OK0717            PL0000108502</t>
  </si>
  <si>
    <t>Bond Spot S.A.</t>
  </si>
  <si>
    <t>Zerokuponowa</t>
  </si>
  <si>
    <t>DS0726  PL0000108866</t>
  </si>
  <si>
    <t>Stałe 2,50%</t>
  </si>
  <si>
    <t>DS1021                                PL0000106670</t>
  </si>
  <si>
    <t>Stałe 5,75%</t>
  </si>
  <si>
    <t>DS1023                    PL0000107264</t>
  </si>
  <si>
    <t>Stałe 4,00%</t>
  </si>
  <si>
    <t>PS0418                               PL0000107314</t>
  </si>
  <si>
    <t>Stałe 3,75%</t>
  </si>
  <si>
    <t>PS0718                 PL0000107595</t>
  </si>
  <si>
    <t>PS0721                  PL0000109153</t>
  </si>
  <si>
    <t>Stałe 1,75%</t>
  </si>
  <si>
    <t>WZ0119                                PL0000107603</t>
  </si>
  <si>
    <t>od 01-01-2016
do 30-06-2016</t>
  </si>
  <si>
    <t>(w tysiącach zł z wyjątkiem procentowego udziału w aktywach ogółem w % oraz liczby papierów wartościowych w sztukach)</t>
  </si>
  <si>
    <t>Rodzaj 
rynku</t>
  </si>
  <si>
    <t>Nazwa i rodzaj funduszu</t>
  </si>
  <si>
    <t xml:space="preserve">Wartość według ceny nabycia 
</t>
  </si>
  <si>
    <t>Razem certyfiakty inwestycyjne</t>
  </si>
  <si>
    <t>OF Obligacji Przedsiębiorstw</t>
  </si>
  <si>
    <t>Nienotowane na rynku aktywnym</t>
  </si>
  <si>
    <t>nie dotyczy</t>
  </si>
  <si>
    <t>Open Finance Obligacji Przedsiębiorstw Fundusz Inwestycyjny Zamknięty Aktywów Niepublicznych                                                 certyfikaty inwestycyjne kategorii B</t>
  </si>
  <si>
    <t>od 01-01-2010
do 31-03-2010</t>
  </si>
  <si>
    <t>od 01-01-2017
do 30-06-2017</t>
  </si>
  <si>
    <t>H</t>
  </si>
  <si>
    <t>certyfikaty inwestycyjne</t>
  </si>
  <si>
    <t>Amica S.A      PLAMICA00010</t>
  </si>
  <si>
    <t>DINO POLSKA S.A.                        PLDINPL00011</t>
  </si>
  <si>
    <t>POLSKI BANK KOMOREK MACIERZYSTYCH S.A.                                                                 PLPBKM000012</t>
  </si>
  <si>
    <t>PGS SOFTWARE S.A.                     PLSFTWR00015</t>
  </si>
  <si>
    <t>Wirecard AG                           DE0007472060</t>
  </si>
  <si>
    <t>Zalando AG                           DE000ZAL1111</t>
  </si>
  <si>
    <t>DS0727       PL0000109427</t>
  </si>
  <si>
    <t>DS1019                         PL0000105441</t>
  </si>
  <si>
    <t>Stałe 5,50%</t>
  </si>
  <si>
    <t>OK0419                               PL0000109633</t>
  </si>
  <si>
    <t>PS0420   PL0000108510</t>
  </si>
  <si>
    <t>Stałe 1,50%</t>
  </si>
  <si>
    <t>PS0422   PL0000109492</t>
  </si>
  <si>
    <t>Stałe 2,25%</t>
  </si>
  <si>
    <t>Zmienne 1.81%</t>
  </si>
  <si>
    <t>Stałe 0.71%</t>
  </si>
  <si>
    <t>AILLERON S.A.                                                 PLWNDMB00010</t>
  </si>
  <si>
    <t>Amaya Gaming Group  Inc                                                CA02314M1086</t>
  </si>
  <si>
    <t>Lokata O/N 3 dniowa do 2017-07-03</t>
  </si>
</sst>
</file>

<file path=xl/styles.xml><?xml version="1.0" encoding="utf-8"?>
<styleSheet xmlns="http://schemas.openxmlformats.org/spreadsheetml/2006/main">
  <numFmts count="4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#,##0_ ;[Red]\-#,##0\ "/>
    <numFmt numFmtId="174" formatCode="0\."/>
    <numFmt numFmtId="175" formatCode="0."/>
    <numFmt numFmtId="176" formatCode="dd\-mm\-yyyy"/>
    <numFmt numFmtId="177" formatCode="_-* #,##0\ _z_ł_-;\-* #,##0\ _z_ł_-;_-* &quot;-&quot;??\ _z_ł_-;_-@_-"/>
    <numFmt numFmtId="178" formatCode="#,##0.000"/>
    <numFmt numFmtId="179" formatCode="#,##0.0000"/>
    <numFmt numFmtId="180" formatCode="_ * #,##0.00_)[$€-1]_ ;_ * \(#,##0.00\)[$€-1]_ ;_ * &quot;-&quot;??_)[$€-1]_ "/>
    <numFmt numFmtId="181" formatCode="_(* #,##0_);_(* \(#,##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#,##0.000_ ;[Red]\-#,##0.000\ "/>
    <numFmt numFmtId="185" formatCode="0.0%"/>
    <numFmt numFmtId="186" formatCode="0.000%"/>
    <numFmt numFmtId="187" formatCode="yyyy/mm/dd;@"/>
    <numFmt numFmtId="188" formatCode="_-* #,##0.00\ _z_ł_-;\-* #,##0.00\ _z_ł_-;_-* &quot;-&quot;\ _z_ł_-;_-@_-"/>
    <numFmt numFmtId="189" formatCode="_-* #,##0.000\ _z_ł_-;\-* #,##0.000\ _z_ł_-;_-* &quot;-&quot;\ _z_ł_-;_-@_-"/>
    <numFmt numFmtId="190" formatCode="_-* #,##0.000000\ _z_ł_-;\-* #,##0.000000\ _z_ł_-;_-* &quot;-&quot;\ _z_ł_-;_-@_-"/>
    <numFmt numFmtId="191" formatCode="0.000"/>
    <numFmt numFmtId="192" formatCode="#,##0.00000"/>
    <numFmt numFmtId="193" formatCode="#,##0.00#"/>
    <numFmt numFmtId="194" formatCode="_(* #,##0.0_);_(* \(#,##0.0\);_(* &quot;-&quot;??_);_(@_)"/>
    <numFmt numFmtId="195" formatCode="#,##0.0"/>
    <numFmt numFmtId="196" formatCode="0.0000%"/>
  </numFmts>
  <fonts count="52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 CE"/>
      <family val="1"/>
    </font>
    <font>
      <sz val="10"/>
      <name val="Times New Roman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11"/>
      <color indexed="8"/>
      <name val="Times New Roman"/>
      <family val="1"/>
    </font>
    <font>
      <b/>
      <sz val="10"/>
      <name val="Times New Roman CE"/>
      <family val="1"/>
    </font>
    <font>
      <b/>
      <sz val="14"/>
      <name val="Times New Roman CE"/>
      <family val="1"/>
    </font>
    <font>
      <b/>
      <i/>
      <sz val="12"/>
      <name val="Times New Roman CE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1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16">
    <xf numFmtId="0" fontId="0" fillId="0" borderId="0" xfId="0" applyAlignment="1">
      <alignment/>
    </xf>
    <xf numFmtId="0" fontId="3" fillId="0" borderId="0" xfId="64" applyFont="1" applyFill="1" applyBorder="1" applyAlignment="1">
      <alignment horizontal="center"/>
      <protection/>
    </xf>
    <xf numFmtId="0" fontId="3" fillId="0" borderId="0" xfId="64" applyFont="1" applyFill="1" applyBorder="1" applyAlignment="1">
      <alignment/>
      <protection/>
    </xf>
    <xf numFmtId="0" fontId="4" fillId="0" borderId="0" xfId="64" applyFont="1" applyFill="1" applyBorder="1" applyAlignment="1">
      <alignment/>
      <protection/>
    </xf>
    <xf numFmtId="4" fontId="3" fillId="0" borderId="0" xfId="64" applyNumberFormat="1" applyFont="1" applyFill="1" applyBorder="1" applyAlignment="1">
      <alignment horizontal="center"/>
      <protection/>
    </xf>
    <xf numFmtId="0" fontId="3" fillId="0" borderId="0" xfId="64" applyFont="1" applyFill="1" applyBorder="1">
      <alignment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0" fontId="3" fillId="0" borderId="0" xfId="64" applyFont="1" applyFill="1" applyBorder="1" applyAlignment="1">
      <alignment horizontal="center" vertical="center" wrapText="1"/>
      <protection/>
    </xf>
    <xf numFmtId="0" fontId="3" fillId="0" borderId="10" xfId="64" applyFont="1" applyFill="1" applyBorder="1" applyAlignment="1">
      <alignment vertical="center" wrapText="1"/>
      <protection/>
    </xf>
    <xf numFmtId="0" fontId="4" fillId="0" borderId="0" xfId="64" applyFont="1" applyFill="1" applyBorder="1">
      <alignment/>
      <protection/>
    </xf>
    <xf numFmtId="171" fontId="4" fillId="0" borderId="0" xfId="39" applyFont="1" applyFill="1" applyBorder="1" applyAlignment="1">
      <alignment/>
    </xf>
    <xf numFmtId="175" fontId="4" fillId="0" borderId="0" xfId="64" applyNumberFormat="1" applyFont="1" applyFill="1" applyBorder="1" applyAlignment="1">
      <alignment horizontal="center"/>
      <protection/>
    </xf>
    <xf numFmtId="0" fontId="4" fillId="0" borderId="0" xfId="64" applyFont="1" applyFill="1" applyBorder="1" applyAlignment="1">
      <alignment wrapText="1"/>
      <protection/>
    </xf>
    <xf numFmtId="175" fontId="3" fillId="0" borderId="10" xfId="64" applyNumberFormat="1" applyFont="1" applyFill="1" applyBorder="1" applyAlignment="1">
      <alignment horizontal="center" vertical="center"/>
      <protection/>
    </xf>
    <xf numFmtId="175" fontId="3" fillId="0" borderId="10" xfId="64" applyNumberFormat="1" applyFont="1" applyFill="1" applyBorder="1" applyAlignment="1">
      <alignment horizontal="left" vertical="center"/>
      <protection/>
    </xf>
    <xf numFmtId="0" fontId="4" fillId="0" borderId="0" xfId="64" applyFont="1" applyFill="1">
      <alignment/>
      <protection/>
    </xf>
    <xf numFmtId="174" fontId="3" fillId="0" borderId="10" xfId="64" applyNumberFormat="1" applyFont="1" applyFill="1" applyBorder="1" applyAlignment="1">
      <alignment horizontal="center"/>
      <protection/>
    </xf>
    <xf numFmtId="0" fontId="3" fillId="0" borderId="10" xfId="64" applyFont="1" applyFill="1" applyBorder="1" applyAlignment="1">
      <alignment wrapText="1"/>
      <protection/>
    </xf>
    <xf numFmtId="171" fontId="4" fillId="0" borderId="0" xfId="39" applyFont="1" applyFill="1" applyBorder="1" applyAlignment="1">
      <alignment/>
    </xf>
    <xf numFmtId="0" fontId="4" fillId="0" borderId="10" xfId="64" applyFont="1" applyFill="1" applyBorder="1" applyAlignment="1">
      <alignment horizontal="left" wrapText="1" indent="2"/>
      <protection/>
    </xf>
    <xf numFmtId="0" fontId="3" fillId="0" borderId="0" xfId="64" applyFont="1" applyFill="1">
      <alignment/>
      <protection/>
    </xf>
    <xf numFmtId="175" fontId="3" fillId="0" borderId="10" xfId="64" applyNumberFormat="1" applyFont="1" applyFill="1" applyBorder="1" applyAlignment="1">
      <alignment horizontal="center"/>
      <protection/>
    </xf>
    <xf numFmtId="0" fontId="4" fillId="0" borderId="0" xfId="64" applyFont="1" applyFill="1" applyAlignment="1">
      <alignment/>
      <protection/>
    </xf>
    <xf numFmtId="0" fontId="4" fillId="0" borderId="11" xfId="64" applyFont="1" applyFill="1" applyBorder="1" applyAlignment="1">
      <alignment/>
      <protection/>
    </xf>
    <xf numFmtId="174" fontId="3" fillId="0" borderId="10" xfId="64" applyNumberFormat="1" applyFont="1" applyFill="1" applyBorder="1" applyAlignment="1">
      <alignment horizontal="center" vertical="center"/>
      <protection/>
    </xf>
    <xf numFmtId="0" fontId="4" fillId="0" borderId="10" xfId="64" applyFont="1" applyFill="1" applyBorder="1" applyAlignment="1">
      <alignment horizontal="center" vertical="center"/>
      <protection/>
    </xf>
    <xf numFmtId="175" fontId="5" fillId="0" borderId="0" xfId="64" applyNumberFormat="1" applyFont="1" applyFill="1" applyBorder="1" applyAlignment="1">
      <alignment horizontal="center"/>
      <protection/>
    </xf>
    <xf numFmtId="0" fontId="5" fillId="0" borderId="0" xfId="64" applyFont="1" applyFill="1" applyBorder="1" applyAlignment="1">
      <alignment wrapText="1"/>
      <protection/>
    </xf>
    <xf numFmtId="171" fontId="5" fillId="0" borderId="0" xfId="39" applyFont="1" applyFill="1" applyBorder="1" applyAlignment="1">
      <alignment/>
    </xf>
    <xf numFmtId="0" fontId="5" fillId="0" borderId="0" xfId="64" applyFont="1" applyFill="1" applyBorder="1">
      <alignment/>
      <protection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wrapText="1"/>
    </xf>
    <xf numFmtId="14" fontId="4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14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6" fillId="0" borderId="0" xfId="0" applyFont="1" applyFill="1" applyAlignment="1">
      <alignment/>
    </xf>
    <xf numFmtId="1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0" fontId="4" fillId="0" borderId="0" xfId="0" applyFont="1" applyFill="1" applyAlignment="1">
      <alignment wrapText="1"/>
    </xf>
    <xf numFmtId="14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14" fontId="4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Fill="1" applyAlignment="1">
      <alignment wrapText="1"/>
    </xf>
    <xf numFmtId="3" fontId="4" fillId="0" borderId="0" xfId="0" applyNumberFormat="1" applyFont="1" applyFill="1" applyAlignment="1">
      <alignment horizontal="center" wrapText="1"/>
    </xf>
    <xf numFmtId="4" fontId="3" fillId="0" borderId="0" xfId="0" applyNumberFormat="1" applyFont="1" applyFill="1" applyAlignment="1">
      <alignment horizontal="center" wrapText="1"/>
    </xf>
    <xf numFmtId="0" fontId="4" fillId="0" borderId="0" xfId="64" applyFont="1" applyFill="1" applyBorder="1" applyAlignment="1">
      <alignment vertical="center" wrapText="1"/>
      <protection/>
    </xf>
    <xf numFmtId="3" fontId="4" fillId="0" borderId="0" xfId="64" applyNumberFormat="1" applyFont="1" applyFill="1" applyBorder="1" applyAlignment="1">
      <alignment horizontal="center" wrapText="1"/>
      <protection/>
    </xf>
    <xf numFmtId="4" fontId="3" fillId="0" borderId="10" xfId="64" applyNumberFormat="1" applyFont="1" applyFill="1" applyBorder="1" applyAlignment="1">
      <alignment horizontal="center" vertical="center" wrapText="1"/>
      <protection/>
    </xf>
    <xf numFmtId="0" fontId="3" fillId="0" borderId="0" xfId="64" applyFont="1" applyFill="1" applyAlignment="1">
      <alignment horizontal="center" vertical="center" wrapText="1"/>
      <protection/>
    </xf>
    <xf numFmtId="38" fontId="3" fillId="0" borderId="10" xfId="49" applyNumberFormat="1" applyFont="1" applyFill="1" applyBorder="1" applyAlignment="1">
      <alignment vertical="center"/>
    </xf>
    <xf numFmtId="1" fontId="4" fillId="0" borderId="0" xfId="64" applyNumberFormat="1" applyFont="1" applyFill="1">
      <alignment/>
      <protection/>
    </xf>
    <xf numFmtId="0" fontId="4" fillId="0" borderId="10" xfId="64" applyFont="1" applyFill="1" applyBorder="1" applyAlignment="1">
      <alignment vertical="center" wrapText="1"/>
      <protection/>
    </xf>
    <xf numFmtId="0" fontId="4" fillId="0" borderId="0" xfId="64" applyFont="1" applyFill="1" applyAlignment="1">
      <alignment vertical="center"/>
      <protection/>
    </xf>
    <xf numFmtId="3" fontId="4" fillId="0" borderId="0" xfId="64" applyNumberFormat="1" applyFont="1" applyFill="1">
      <alignment/>
      <protection/>
    </xf>
    <xf numFmtId="4" fontId="4" fillId="0" borderId="0" xfId="64" applyNumberFormat="1" applyFont="1" applyFill="1">
      <alignment/>
      <protection/>
    </xf>
    <xf numFmtId="0" fontId="4" fillId="0" borderId="0" xfId="64" applyFont="1" applyFill="1" applyBorder="1" applyAlignment="1">
      <alignment vertical="center"/>
      <protection/>
    </xf>
    <xf numFmtId="3" fontId="3" fillId="0" borderId="12" xfId="49" applyNumberFormat="1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horizontal="right" vertical="center"/>
    </xf>
    <xf numFmtId="1" fontId="4" fillId="0" borderId="13" xfId="0" applyNumberFormat="1" applyFont="1" applyFill="1" applyBorder="1" applyAlignment="1">
      <alignment/>
    </xf>
    <xf numFmtId="0" fontId="4" fillId="0" borderId="14" xfId="64" applyFont="1" applyFill="1" applyBorder="1">
      <alignment/>
      <protection/>
    </xf>
    <xf numFmtId="0" fontId="3" fillId="0" borderId="13" xfId="64" applyFont="1" applyFill="1" applyBorder="1" applyAlignment="1">
      <alignment horizontal="center" vertical="center" wrapText="1"/>
      <protection/>
    </xf>
    <xf numFmtId="174" fontId="3" fillId="0" borderId="15" xfId="64" applyNumberFormat="1" applyFont="1" applyFill="1" applyBorder="1" applyAlignment="1">
      <alignment horizontal="center"/>
      <protection/>
    </xf>
    <xf numFmtId="174" fontId="4" fillId="0" borderId="15" xfId="64" applyNumberFormat="1" applyFont="1" applyFill="1" applyBorder="1" applyAlignment="1">
      <alignment horizontal="center"/>
      <protection/>
    </xf>
    <xf numFmtId="0" fontId="3" fillId="0" borderId="16" xfId="64" applyFont="1" applyFill="1" applyBorder="1" applyAlignment="1">
      <alignment wrapText="1"/>
      <protection/>
    </xf>
    <xf numFmtId="4" fontId="3" fillId="0" borderId="16" xfId="0" applyNumberFormat="1" applyFont="1" applyFill="1" applyBorder="1" applyAlignment="1">
      <alignment horizontal="right" vertical="center" wrapText="1"/>
    </xf>
    <xf numFmtId="0" fontId="3" fillId="0" borderId="16" xfId="64" applyFont="1" applyFill="1" applyBorder="1" applyAlignment="1">
      <alignment vertical="center" wrapText="1"/>
      <protection/>
    </xf>
    <xf numFmtId="3" fontId="3" fillId="0" borderId="17" xfId="64" applyNumberFormat="1" applyFont="1" applyFill="1" applyBorder="1" applyAlignment="1">
      <alignment horizontal="center" vertical="center" wrapText="1"/>
      <protection/>
    </xf>
    <xf numFmtId="3" fontId="3" fillId="0" borderId="16" xfId="64" applyNumberFormat="1" applyFont="1" applyFill="1" applyBorder="1" applyAlignment="1">
      <alignment horizontal="center" vertical="center" wrapText="1"/>
      <protection/>
    </xf>
    <xf numFmtId="4" fontId="3" fillId="0" borderId="16" xfId="64" applyNumberFormat="1" applyFont="1" applyFill="1" applyBorder="1" applyAlignment="1">
      <alignment horizontal="center" vertical="center" wrapText="1"/>
      <protection/>
    </xf>
    <xf numFmtId="4" fontId="3" fillId="0" borderId="0" xfId="64" applyNumberFormat="1" applyFont="1" applyFill="1" applyBorder="1">
      <alignment/>
      <protection/>
    </xf>
    <xf numFmtId="4" fontId="3" fillId="0" borderId="0" xfId="64" applyNumberFormat="1" applyFont="1" applyFill="1" applyBorder="1" applyAlignment="1">
      <alignment horizontal="center" wrapText="1"/>
      <protection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2" fontId="3" fillId="0" borderId="0" xfId="0" applyNumberFormat="1" applyFont="1" applyFill="1" applyBorder="1" applyAlignment="1">
      <alignment horizontal="left"/>
    </xf>
    <xf numFmtId="171" fontId="3" fillId="0" borderId="0" xfId="49" applyFont="1" applyFill="1" applyBorder="1" applyAlignment="1">
      <alignment/>
    </xf>
    <xf numFmtId="0" fontId="4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left" vertical="center" wrapText="1"/>
    </xf>
    <xf numFmtId="10" fontId="4" fillId="0" borderId="12" xfId="68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0" borderId="16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3" fontId="3" fillId="0" borderId="10" xfId="49" applyNumberFormat="1" applyFont="1" applyFill="1" applyBorder="1" applyAlignment="1">
      <alignment horizontal="right" vertical="center"/>
    </xf>
    <xf numFmtId="177" fontId="3" fillId="0" borderId="10" xfId="49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/>
    </xf>
    <xf numFmtId="173" fontId="3" fillId="0" borderId="10" xfId="64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171" fontId="4" fillId="0" borderId="0" xfId="49" applyFont="1" applyFill="1" applyBorder="1" applyAlignment="1">
      <alignment/>
    </xf>
    <xf numFmtId="171" fontId="4" fillId="0" borderId="0" xfId="49" applyFont="1" applyFill="1" applyBorder="1" applyAlignment="1">
      <alignment/>
    </xf>
    <xf numFmtId="172" fontId="3" fillId="0" borderId="0" xfId="64" applyNumberFormat="1" applyFont="1" applyFill="1" applyBorder="1" applyAlignment="1">
      <alignment horizontal="center" vertical="center" wrapText="1"/>
      <protection/>
    </xf>
    <xf numFmtId="172" fontId="4" fillId="0" borderId="0" xfId="0" applyNumberFormat="1" applyFont="1" applyBorder="1" applyAlignment="1">
      <alignment/>
    </xf>
    <xf numFmtId="171" fontId="4" fillId="0" borderId="0" xfId="64" applyNumberFormat="1" applyFont="1" applyFill="1" applyBorder="1" applyAlignment="1">
      <alignment wrapText="1"/>
      <protection/>
    </xf>
    <xf numFmtId="171" fontId="3" fillId="0" borderId="0" xfId="64" applyNumberFormat="1" applyFont="1" applyFill="1" applyBorder="1">
      <alignment/>
      <protection/>
    </xf>
    <xf numFmtId="175" fontId="3" fillId="0" borderId="16" xfId="64" applyNumberFormat="1" applyFont="1" applyFill="1" applyBorder="1" applyAlignment="1">
      <alignment horizontal="center"/>
      <protection/>
    </xf>
    <xf numFmtId="175" fontId="3" fillId="0" borderId="15" xfId="64" applyNumberFormat="1" applyFont="1" applyFill="1" applyBorder="1" applyAlignment="1">
      <alignment horizontal="center"/>
      <protection/>
    </xf>
    <xf numFmtId="181" fontId="3" fillId="0" borderId="0" xfId="64" applyNumberFormat="1" applyFont="1" applyFill="1" applyBorder="1">
      <alignment/>
      <protection/>
    </xf>
    <xf numFmtId="3" fontId="3" fillId="0" borderId="0" xfId="64" applyNumberFormat="1" applyFont="1" applyFill="1" applyBorder="1">
      <alignment/>
      <protection/>
    </xf>
    <xf numFmtId="3" fontId="4" fillId="0" borderId="0" xfId="64" applyNumberFormat="1" applyFont="1" applyFill="1" applyBorder="1" applyAlignment="1">
      <alignment wrapText="1"/>
      <protection/>
    </xf>
    <xf numFmtId="0" fontId="3" fillId="0" borderId="10" xfId="64" applyFont="1" applyFill="1" applyBorder="1" applyAlignment="1">
      <alignment horizontal="center" vertical="center"/>
      <protection/>
    </xf>
    <xf numFmtId="171" fontId="4" fillId="0" borderId="0" xfId="49" applyFont="1" applyFill="1" applyBorder="1" applyAlignment="1">
      <alignment wrapText="1"/>
    </xf>
    <xf numFmtId="177" fontId="4" fillId="0" borderId="10" xfId="49" applyNumberFormat="1" applyFont="1" applyFill="1" applyBorder="1" applyAlignment="1">
      <alignment horizontal="right" vertical="center"/>
    </xf>
    <xf numFmtId="172" fontId="3" fillId="0" borderId="0" xfId="0" applyNumberFormat="1" applyFont="1" applyFill="1" applyBorder="1" applyAlignment="1">
      <alignment horizontal="center" vertical="center" wrapText="1"/>
    </xf>
    <xf numFmtId="172" fontId="3" fillId="0" borderId="0" xfId="64" applyNumberFormat="1" applyFont="1" applyFill="1" applyBorder="1">
      <alignment/>
      <protection/>
    </xf>
    <xf numFmtId="187" fontId="4" fillId="0" borderId="1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left" vertical="center"/>
    </xf>
    <xf numFmtId="3" fontId="4" fillId="0" borderId="10" xfId="39" applyNumberFormat="1" applyFont="1" applyFill="1" applyBorder="1" applyAlignment="1">
      <alignment vertical="center"/>
    </xf>
    <xf numFmtId="43" fontId="3" fillId="0" borderId="0" xfId="39" applyNumberFormat="1" applyFont="1" applyFill="1" applyBorder="1" applyAlignment="1">
      <alignment horizontal="center"/>
    </xf>
    <xf numFmtId="43" fontId="3" fillId="0" borderId="0" xfId="39" applyNumberFormat="1" applyFont="1" applyFill="1" applyBorder="1" applyAlignment="1">
      <alignment/>
    </xf>
    <xf numFmtId="43" fontId="4" fillId="0" borderId="0" xfId="39" applyNumberFormat="1" applyFont="1" applyFill="1" applyBorder="1" applyAlignment="1">
      <alignment horizontal="center"/>
    </xf>
    <xf numFmtId="43" fontId="4" fillId="0" borderId="0" xfId="39" applyNumberFormat="1" applyFont="1" applyFill="1" applyBorder="1" applyAlignment="1">
      <alignment/>
    </xf>
    <xf numFmtId="4" fontId="3" fillId="0" borderId="0" xfId="39" applyNumberFormat="1" applyFont="1" applyFill="1" applyBorder="1" applyAlignment="1">
      <alignment horizontal="center" vertical="center" wrapText="1"/>
    </xf>
    <xf numFmtId="4" fontId="3" fillId="0" borderId="0" xfId="39" applyNumberFormat="1" applyFont="1" applyFill="1" applyBorder="1" applyAlignment="1">
      <alignment horizontal="center" vertical="center"/>
    </xf>
    <xf numFmtId="4" fontId="3" fillId="33" borderId="0" xfId="39" applyNumberFormat="1" applyFont="1" applyFill="1" applyBorder="1" applyAlignment="1">
      <alignment horizontal="center" vertical="center"/>
    </xf>
    <xf numFmtId="3" fontId="3" fillId="0" borderId="10" xfId="39" applyNumberFormat="1" applyFont="1" applyFill="1" applyBorder="1" applyAlignment="1">
      <alignment horizontal="right" vertical="center"/>
    </xf>
    <xf numFmtId="43" fontId="4" fillId="0" borderId="0" xfId="39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left" vertical="center" wrapText="1"/>
    </xf>
    <xf numFmtId="181" fontId="4" fillId="0" borderId="10" xfId="49" applyNumberFormat="1" applyFont="1" applyFill="1" applyBorder="1" applyAlignment="1">
      <alignment vertical="center" wrapText="1"/>
    </xf>
    <xf numFmtId="0" fontId="13" fillId="0" borderId="10" xfId="64" applyFont="1" applyFill="1" applyBorder="1" applyAlignment="1">
      <alignment vertical="center" wrapText="1"/>
      <protection/>
    </xf>
    <xf numFmtId="0" fontId="13" fillId="0" borderId="10" xfId="0" applyFont="1" applyFill="1" applyBorder="1" applyAlignment="1">
      <alignment horizontal="left" vertical="center" wrapText="1"/>
    </xf>
    <xf numFmtId="187" fontId="13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center" vertical="center"/>
    </xf>
    <xf numFmtId="4" fontId="3" fillId="0" borderId="10" xfId="64" applyNumberFormat="1" applyFont="1" applyFill="1" applyBorder="1" applyAlignment="1">
      <alignment horizontal="right"/>
      <protection/>
    </xf>
    <xf numFmtId="3" fontId="3" fillId="0" borderId="10" xfId="64" applyNumberFormat="1" applyFont="1" applyFill="1" applyBorder="1" applyAlignment="1">
      <alignment horizontal="right"/>
      <protection/>
    </xf>
    <xf numFmtId="14" fontId="3" fillId="0" borderId="10" xfId="64" applyNumberFormat="1" applyFont="1" applyFill="1" applyBorder="1" applyAlignment="1">
      <alignment horizontal="center" vertical="center"/>
      <protection/>
    </xf>
    <xf numFmtId="3" fontId="3" fillId="0" borderId="16" xfId="39" applyNumberFormat="1" applyFont="1" applyFill="1" applyBorder="1" applyAlignment="1">
      <alignment wrapText="1"/>
    </xf>
    <xf numFmtId="3" fontId="3" fillId="0" borderId="10" xfId="39" applyNumberFormat="1" applyFont="1" applyFill="1" applyBorder="1" applyAlignment="1">
      <alignment wrapText="1"/>
    </xf>
    <xf numFmtId="3" fontId="4" fillId="0" borderId="10" xfId="39" applyNumberFormat="1" applyFont="1" applyFill="1" applyBorder="1" applyAlignment="1">
      <alignment wrapText="1"/>
    </xf>
    <xf numFmtId="178" fontId="3" fillId="0" borderId="10" xfId="64" applyNumberFormat="1" applyFont="1" applyFill="1" applyBorder="1" applyAlignment="1">
      <alignment wrapText="1"/>
      <protection/>
    </xf>
    <xf numFmtId="178" fontId="4" fillId="0" borderId="10" xfId="64" applyNumberFormat="1" applyFont="1" applyFill="1" applyBorder="1" applyAlignment="1">
      <alignment horizontal="right" wrapText="1"/>
      <protection/>
    </xf>
    <xf numFmtId="4" fontId="3" fillId="0" borderId="10" xfId="64" applyNumberFormat="1" applyFont="1" applyFill="1" applyBorder="1" applyAlignment="1">
      <alignment horizontal="right" wrapText="1"/>
      <protection/>
    </xf>
    <xf numFmtId="4" fontId="4" fillId="0" borderId="10" xfId="64" applyNumberFormat="1" applyFont="1" applyFill="1" applyBorder="1" applyAlignment="1">
      <alignment horizontal="right" wrapText="1"/>
      <protection/>
    </xf>
    <xf numFmtId="3" fontId="3" fillId="0" borderId="10" xfId="49" applyNumberFormat="1" applyFont="1" applyFill="1" applyBorder="1" applyAlignment="1">
      <alignment wrapText="1"/>
    </xf>
    <xf numFmtId="3" fontId="4" fillId="0" borderId="10" xfId="64" applyNumberFormat="1" applyFont="1" applyFill="1" applyBorder="1" applyAlignment="1">
      <alignment wrapText="1"/>
      <protection/>
    </xf>
    <xf numFmtId="4" fontId="3" fillId="0" borderId="10" xfId="39" applyNumberFormat="1" applyFont="1" applyFill="1" applyBorder="1" applyAlignment="1">
      <alignment wrapText="1"/>
    </xf>
    <xf numFmtId="4" fontId="4" fillId="0" borderId="10" xfId="39" applyNumberFormat="1" applyFont="1" applyFill="1" applyBorder="1" applyAlignment="1">
      <alignment wrapText="1"/>
    </xf>
    <xf numFmtId="181" fontId="3" fillId="0" borderId="10" xfId="49" applyNumberFormat="1" applyFont="1" applyFill="1" applyBorder="1" applyAlignment="1">
      <alignment vertical="center" wrapText="1"/>
    </xf>
    <xf numFmtId="3" fontId="12" fillId="0" borderId="10" xfId="0" applyNumberFormat="1" applyFont="1" applyFill="1" applyBorder="1" applyAlignment="1">
      <alignment horizontal="right" vertical="center"/>
    </xf>
    <xf numFmtId="4" fontId="3" fillId="0" borderId="10" xfId="49" applyNumberFormat="1" applyFont="1" applyFill="1" applyBorder="1" applyAlignment="1">
      <alignment vertical="center"/>
    </xf>
    <xf numFmtId="3" fontId="11" fillId="0" borderId="10" xfId="44" applyNumberFormat="1" applyFont="1" applyFill="1" applyBorder="1" applyAlignment="1">
      <alignment vertical="center" wrapText="1"/>
    </xf>
    <xf numFmtId="4" fontId="4" fillId="0" borderId="10" xfId="49" applyNumberFormat="1" applyFont="1" applyFill="1" applyBorder="1" applyAlignment="1">
      <alignment vertical="center"/>
    </xf>
    <xf numFmtId="4" fontId="3" fillId="0" borderId="10" xfId="49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177" fontId="12" fillId="0" borderId="10" xfId="44" applyNumberFormat="1" applyFont="1" applyFill="1" applyBorder="1" applyAlignment="1">
      <alignment horizontal="right" vertical="center" wrapText="1"/>
    </xf>
    <xf numFmtId="178" fontId="3" fillId="0" borderId="10" xfId="39" applyNumberFormat="1" applyFont="1" applyFill="1" applyBorder="1" applyAlignment="1">
      <alignment wrapText="1"/>
    </xf>
    <xf numFmtId="178" fontId="4" fillId="0" borderId="10" xfId="39" applyNumberFormat="1" applyFont="1" applyFill="1" applyBorder="1" applyAlignment="1">
      <alignment wrapText="1"/>
    </xf>
    <xf numFmtId="178" fontId="10" fillId="0" borderId="10" xfId="44" applyNumberFormat="1" applyFont="1" applyFill="1" applyBorder="1" applyAlignment="1">
      <alignment horizontal="right" vertical="center" wrapText="1"/>
    </xf>
    <xf numFmtId="4" fontId="10" fillId="0" borderId="10" xfId="44" applyNumberFormat="1" applyFont="1" applyFill="1" applyBorder="1" applyAlignment="1">
      <alignment horizontal="right" vertical="center" wrapText="1"/>
    </xf>
    <xf numFmtId="1" fontId="3" fillId="0" borderId="10" xfId="0" applyNumberFormat="1" applyFont="1" applyFill="1" applyBorder="1" applyAlignment="1">
      <alignment horizontal="left" vertical="center" wrapText="1"/>
    </xf>
    <xf numFmtId="1" fontId="3" fillId="0" borderId="12" xfId="0" applyNumberFormat="1" applyFont="1" applyFill="1" applyBorder="1" applyAlignment="1">
      <alignment horizontal="left" vertical="center" wrapText="1"/>
    </xf>
    <xf numFmtId="171" fontId="3" fillId="0" borderId="0" xfId="49" applyFont="1" applyFill="1" applyBorder="1" applyAlignment="1">
      <alignment horizontal="center" vertical="center" wrapText="1"/>
    </xf>
    <xf numFmtId="171" fontId="4" fillId="0" borderId="0" xfId="49" applyFont="1" applyFill="1" applyAlignment="1">
      <alignment/>
    </xf>
    <xf numFmtId="181" fontId="11" fillId="0" borderId="10" xfId="49" applyNumberFormat="1" applyFont="1" applyFill="1" applyBorder="1" applyAlignment="1">
      <alignment vertical="center" wrapText="1"/>
    </xf>
    <xf numFmtId="181" fontId="12" fillId="0" borderId="10" xfId="49" applyNumberFormat="1" applyFont="1" applyFill="1" applyBorder="1" applyAlignment="1">
      <alignment vertical="center" wrapText="1"/>
    </xf>
    <xf numFmtId="181" fontId="3" fillId="0" borderId="10" xfId="49" applyNumberFormat="1" applyFont="1" applyFill="1" applyBorder="1" applyAlignment="1">
      <alignment wrapText="1"/>
    </xf>
    <xf numFmtId="181" fontId="4" fillId="0" borderId="10" xfId="49" applyNumberFormat="1" applyFont="1" applyFill="1" applyBorder="1" applyAlignment="1">
      <alignment wrapText="1"/>
    </xf>
    <xf numFmtId="3" fontId="4" fillId="0" borderId="10" xfId="64" applyNumberFormat="1" applyFont="1" applyFill="1" applyBorder="1" applyAlignment="1">
      <alignment horizontal="right" wrapText="1"/>
      <protection/>
    </xf>
    <xf numFmtId="4" fontId="4" fillId="0" borderId="10" xfId="39" applyNumberFormat="1" applyFont="1" applyFill="1" applyBorder="1" applyAlignment="1">
      <alignment horizontal="right" wrapText="1"/>
    </xf>
    <xf numFmtId="10" fontId="3" fillId="0" borderId="0" xfId="68" applyNumberFormat="1" applyFont="1" applyFill="1" applyBorder="1" applyAlignment="1">
      <alignment horizontal="center" vertical="center" wrapText="1"/>
    </xf>
    <xf numFmtId="10" fontId="3" fillId="0" borderId="0" xfId="68" applyNumberFormat="1" applyFont="1" applyFill="1" applyBorder="1" applyAlignment="1">
      <alignment horizontal="center" vertical="center"/>
    </xf>
    <xf numFmtId="181" fontId="4" fillId="0" borderId="0" xfId="64" applyNumberFormat="1" applyFont="1" applyFill="1" applyBorder="1">
      <alignment/>
      <protection/>
    </xf>
    <xf numFmtId="3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184" fontId="10" fillId="0" borderId="10" xfId="44" applyNumberFormat="1" applyFont="1" applyFill="1" applyBorder="1" applyAlignment="1">
      <alignment horizontal="right" vertical="center" wrapText="1"/>
    </xf>
    <xf numFmtId="178" fontId="9" fillId="0" borderId="10" xfId="44" applyNumberFormat="1" applyFont="1" applyFill="1" applyBorder="1" applyAlignment="1">
      <alignment horizontal="right" vertical="center" wrapText="1"/>
    </xf>
    <xf numFmtId="178" fontId="9" fillId="0" borderId="16" xfId="44" applyNumberFormat="1" applyFont="1" applyFill="1" applyBorder="1" applyAlignment="1">
      <alignment horizontal="right" vertical="center" wrapText="1"/>
    </xf>
    <xf numFmtId="178" fontId="9" fillId="0" borderId="10" xfId="61" applyNumberFormat="1" applyFont="1" applyFill="1" applyBorder="1">
      <alignment/>
      <protection/>
    </xf>
    <xf numFmtId="0" fontId="9" fillId="0" borderId="0" xfId="61" applyFont="1" applyFill="1" applyAlignment="1">
      <alignment horizontal="center"/>
      <protection/>
    </xf>
    <xf numFmtId="0" fontId="14" fillId="0" borderId="0" xfId="61" applyFont="1" applyFill="1">
      <alignment/>
      <protection/>
    </xf>
    <xf numFmtId="0" fontId="7" fillId="0" borderId="0" xfId="61" applyFont="1" applyFill="1">
      <alignment/>
      <protection/>
    </xf>
    <xf numFmtId="0" fontId="7" fillId="0" borderId="0" xfId="61" applyFont="1" applyFill="1" applyAlignment="1">
      <alignment horizontal="center" wrapText="1"/>
      <protection/>
    </xf>
    <xf numFmtId="0" fontId="10" fillId="0" borderId="0" xfId="61" applyFont="1" applyFill="1" applyBorder="1" applyAlignment="1">
      <alignment horizontal="center" wrapText="1"/>
      <protection/>
    </xf>
    <xf numFmtId="0" fontId="9" fillId="0" borderId="10" xfId="61" applyFont="1" applyFill="1" applyBorder="1" applyAlignment="1">
      <alignment horizontal="center" vertical="center" wrapText="1"/>
      <protection/>
    </xf>
    <xf numFmtId="0" fontId="9" fillId="0" borderId="10" xfId="61" applyFont="1" applyFill="1" applyBorder="1" applyAlignment="1">
      <alignment vertical="center" wrapText="1"/>
      <protection/>
    </xf>
    <xf numFmtId="173" fontId="9" fillId="0" borderId="10" xfId="61" applyNumberFormat="1" applyFont="1" applyFill="1" applyBorder="1" applyAlignment="1">
      <alignment horizontal="center" vertical="center" wrapText="1"/>
      <protection/>
    </xf>
    <xf numFmtId="173" fontId="9" fillId="0" borderId="0" xfId="61" applyNumberFormat="1" applyFont="1" applyFill="1" applyBorder="1" applyAlignment="1">
      <alignment horizontal="right" vertical="center" wrapText="1"/>
      <protection/>
    </xf>
    <xf numFmtId="0" fontId="9" fillId="0" borderId="10" xfId="61" applyFont="1" applyFill="1" applyBorder="1" applyAlignment="1">
      <alignment horizontal="center" vertical="center"/>
      <protection/>
    </xf>
    <xf numFmtId="4" fontId="9" fillId="0" borderId="0" xfId="61" applyNumberFormat="1" applyFont="1" applyFill="1" applyBorder="1" applyAlignment="1">
      <alignment horizontal="right"/>
      <protection/>
    </xf>
    <xf numFmtId="0" fontId="9" fillId="0" borderId="0" xfId="61" applyFont="1" applyFill="1" applyBorder="1" applyAlignment="1">
      <alignment horizontal="right"/>
      <protection/>
    </xf>
    <xf numFmtId="0" fontId="15" fillId="0" borderId="0" xfId="61" applyFont="1" applyFill="1">
      <alignment/>
      <protection/>
    </xf>
    <xf numFmtId="3" fontId="9" fillId="0" borderId="0" xfId="61" applyNumberFormat="1" applyFont="1" applyFill="1" applyBorder="1" applyAlignment="1">
      <alignment horizontal="right"/>
      <protection/>
    </xf>
    <xf numFmtId="3" fontId="9" fillId="0" borderId="0" xfId="61" applyNumberFormat="1" applyFont="1" applyFill="1">
      <alignment/>
      <protection/>
    </xf>
    <xf numFmtId="0" fontId="9" fillId="0" borderId="0" xfId="61" applyFont="1" applyFill="1">
      <alignment/>
      <protection/>
    </xf>
    <xf numFmtId="0" fontId="10" fillId="0" borderId="10" xfId="61" applyFont="1" applyFill="1" applyBorder="1" applyAlignment="1">
      <alignment horizontal="center" vertical="center"/>
      <protection/>
    </xf>
    <xf numFmtId="0" fontId="10" fillId="0" borderId="10" xfId="61" applyFont="1" applyFill="1" applyBorder="1" applyAlignment="1">
      <alignment vertical="center" wrapText="1"/>
      <protection/>
    </xf>
    <xf numFmtId="3" fontId="10" fillId="0" borderId="0" xfId="61" applyNumberFormat="1" applyFont="1" applyFill="1" applyBorder="1" applyAlignment="1">
      <alignment horizontal="right"/>
      <protection/>
    </xf>
    <xf numFmtId="0" fontId="10" fillId="0" borderId="0" xfId="61" applyFont="1" applyFill="1">
      <alignment/>
      <protection/>
    </xf>
    <xf numFmtId="3" fontId="9" fillId="0" borderId="0" xfId="61" applyNumberFormat="1" applyFont="1" applyFill="1" applyBorder="1">
      <alignment/>
      <protection/>
    </xf>
    <xf numFmtId="177" fontId="9" fillId="0" borderId="0" xfId="44" applyNumberFormat="1" applyFont="1" applyFill="1" applyAlignment="1">
      <alignment/>
    </xf>
    <xf numFmtId="178" fontId="16" fillId="0" borderId="0" xfId="44" applyNumberFormat="1" applyFont="1" applyFill="1" applyBorder="1" applyAlignment="1">
      <alignment horizontal="right" vertical="center" wrapText="1"/>
    </xf>
    <xf numFmtId="41" fontId="9" fillId="0" borderId="0" xfId="61" applyNumberFormat="1" applyFont="1" applyFill="1" applyBorder="1" applyAlignment="1">
      <alignment horizontal="right"/>
      <protection/>
    </xf>
    <xf numFmtId="0" fontId="15" fillId="0" borderId="0" xfId="61" applyFont="1" applyFill="1" applyBorder="1">
      <alignment/>
      <protection/>
    </xf>
    <xf numFmtId="178" fontId="9" fillId="0" borderId="0" xfId="44" applyNumberFormat="1" applyFont="1" applyFill="1" applyBorder="1" applyAlignment="1">
      <alignment horizontal="right" vertical="center" wrapText="1"/>
    </xf>
    <xf numFmtId="184" fontId="10" fillId="0" borderId="0" xfId="44" applyNumberFormat="1" applyFont="1" applyFill="1" applyBorder="1" applyAlignment="1">
      <alignment horizontal="right" vertical="center" wrapText="1"/>
    </xf>
    <xf numFmtId="188" fontId="10" fillId="0" borderId="0" xfId="44" applyNumberFormat="1" applyFont="1" applyFill="1" applyBorder="1" applyAlignment="1">
      <alignment horizontal="right" vertical="center" wrapText="1"/>
    </xf>
    <xf numFmtId="188" fontId="9" fillId="0" borderId="0" xfId="44" applyNumberFormat="1" applyFont="1" applyFill="1" applyBorder="1" applyAlignment="1">
      <alignment horizontal="right" vertical="center" wrapText="1"/>
    </xf>
    <xf numFmtId="190" fontId="10" fillId="0" borderId="0" xfId="44" applyNumberFormat="1" applyFont="1" applyFill="1" applyBorder="1" applyAlignment="1">
      <alignment horizontal="right" vertical="center" wrapText="1"/>
    </xf>
    <xf numFmtId="184" fontId="9" fillId="0" borderId="10" xfId="44" applyNumberFormat="1" applyFont="1" applyFill="1" applyBorder="1" applyAlignment="1">
      <alignment horizontal="right" vertical="center" wrapText="1"/>
    </xf>
    <xf numFmtId="182" fontId="9" fillId="0" borderId="0" xfId="49" applyNumberFormat="1" applyFont="1" applyFill="1" applyBorder="1" applyAlignment="1">
      <alignment horizontal="right"/>
    </xf>
    <xf numFmtId="178" fontId="10" fillId="0" borderId="0" xfId="44" applyNumberFormat="1" applyFont="1" applyFill="1" applyBorder="1" applyAlignment="1">
      <alignment horizontal="right" vertical="center" wrapText="1"/>
    </xf>
    <xf numFmtId="1" fontId="14" fillId="0" borderId="0" xfId="61" applyNumberFormat="1" applyFont="1" applyFill="1">
      <alignment/>
      <protection/>
    </xf>
    <xf numFmtId="182" fontId="10" fillId="0" borderId="0" xfId="61" applyNumberFormat="1" applyFont="1" applyFill="1">
      <alignment/>
      <protection/>
    </xf>
    <xf numFmtId="189" fontId="10" fillId="0" borderId="0" xfId="44" applyNumberFormat="1" applyFont="1" applyFill="1" applyBorder="1" applyAlignment="1">
      <alignment horizontal="right" vertical="center" wrapText="1"/>
    </xf>
    <xf numFmtId="182" fontId="14" fillId="0" borderId="0" xfId="49" applyNumberFormat="1" applyFont="1" applyFill="1" applyAlignment="1">
      <alignment/>
    </xf>
    <xf numFmtId="0" fontId="10" fillId="0" borderId="15" xfId="61" applyFont="1" applyFill="1" applyBorder="1" applyAlignment="1">
      <alignment vertical="center" wrapText="1"/>
      <protection/>
    </xf>
    <xf numFmtId="0" fontId="9" fillId="0" borderId="0" xfId="61" applyFont="1" applyFill="1" applyBorder="1">
      <alignment/>
      <protection/>
    </xf>
    <xf numFmtId="178" fontId="9" fillId="0" borderId="0" xfId="61" applyNumberFormat="1" applyFont="1" applyFill="1" applyBorder="1" applyAlignment="1">
      <alignment horizontal="right"/>
      <protection/>
    </xf>
    <xf numFmtId="191" fontId="9" fillId="0" borderId="0" xfId="61" applyNumberFormat="1" applyFont="1" applyFill="1" applyBorder="1" applyAlignment="1">
      <alignment horizontal="right"/>
      <protection/>
    </xf>
    <xf numFmtId="0" fontId="9" fillId="0" borderId="15" xfId="61" applyFont="1" applyFill="1" applyBorder="1" applyAlignment="1">
      <alignment vertical="center" wrapText="1"/>
      <protection/>
    </xf>
    <xf numFmtId="10" fontId="10" fillId="0" borderId="10" xfId="44" applyNumberFormat="1" applyFont="1" applyFill="1" applyBorder="1" applyAlignment="1">
      <alignment horizontal="right" vertical="center" wrapText="1"/>
    </xf>
    <xf numFmtId="10" fontId="10" fillId="0" borderId="0" xfId="44" applyNumberFormat="1" applyFont="1" applyFill="1" applyBorder="1" applyAlignment="1">
      <alignment horizontal="right" vertical="center" wrapText="1"/>
    </xf>
    <xf numFmtId="4" fontId="9" fillId="0" borderId="0" xfId="44" applyNumberFormat="1" applyFont="1" applyFill="1" applyBorder="1" applyAlignment="1">
      <alignment horizontal="right" vertical="center" wrapText="1"/>
    </xf>
    <xf numFmtId="4" fontId="9" fillId="0" borderId="10" xfId="44" applyNumberFormat="1" applyFont="1" applyFill="1" applyBorder="1" applyAlignment="1">
      <alignment horizontal="right" vertical="center" wrapText="1"/>
    </xf>
    <xf numFmtId="4" fontId="10" fillId="0" borderId="0" xfId="44" applyNumberFormat="1" applyFont="1" applyFill="1" applyBorder="1" applyAlignment="1">
      <alignment horizontal="right" vertical="center" wrapText="1"/>
    </xf>
    <xf numFmtId="192" fontId="9" fillId="0" borderId="0" xfId="61" applyNumberFormat="1" applyFont="1" applyFill="1" applyBorder="1" applyAlignment="1">
      <alignment horizontal="right"/>
      <protection/>
    </xf>
    <xf numFmtId="4" fontId="10" fillId="0" borderId="18" xfId="44" applyNumberFormat="1" applyFont="1" applyFill="1" applyBorder="1" applyAlignment="1">
      <alignment horizontal="right" vertical="center" wrapText="1"/>
    </xf>
    <xf numFmtId="4" fontId="10" fillId="0" borderId="10" xfId="61" applyNumberFormat="1" applyFont="1" applyFill="1" applyBorder="1" applyAlignment="1">
      <alignment horizontal="right"/>
      <protection/>
    </xf>
    <xf numFmtId="4" fontId="10" fillId="0" borderId="0" xfId="61" applyNumberFormat="1" applyFont="1" applyFill="1" applyBorder="1" applyAlignment="1">
      <alignment horizontal="right"/>
      <protection/>
    </xf>
    <xf numFmtId="14" fontId="9" fillId="0" borderId="0" xfId="61" applyNumberFormat="1" applyFont="1" applyFill="1" applyBorder="1" applyAlignment="1">
      <alignment horizontal="right"/>
      <protection/>
    </xf>
    <xf numFmtId="14" fontId="9" fillId="0" borderId="0" xfId="44" applyNumberFormat="1" applyFont="1" applyFill="1" applyBorder="1" applyAlignment="1">
      <alignment horizontal="right" vertical="center" wrapText="1"/>
    </xf>
    <xf numFmtId="10" fontId="9" fillId="0" borderId="0" xfId="44" applyNumberFormat="1" applyFont="1" applyFill="1" applyBorder="1" applyAlignment="1">
      <alignment horizontal="right" vertical="center" wrapText="1"/>
    </xf>
    <xf numFmtId="14" fontId="10" fillId="0" borderId="0" xfId="44" applyNumberFormat="1" applyFont="1" applyFill="1" applyBorder="1" applyAlignment="1">
      <alignment horizontal="right" vertical="center" wrapText="1"/>
    </xf>
    <xf numFmtId="14" fontId="10" fillId="0" borderId="0" xfId="61" applyNumberFormat="1" applyFont="1" applyFill="1" applyBorder="1" applyAlignment="1">
      <alignment horizontal="right"/>
      <protection/>
    </xf>
    <xf numFmtId="10" fontId="10" fillId="0" borderId="10" xfId="68" applyNumberFormat="1" applyFont="1" applyFill="1" applyBorder="1" applyAlignment="1">
      <alignment horizontal="right"/>
    </xf>
    <xf numFmtId="1" fontId="10" fillId="0" borderId="0" xfId="61" applyNumberFormat="1" applyFont="1" applyFill="1" applyBorder="1" applyAlignment="1">
      <alignment horizontal="right"/>
      <protection/>
    </xf>
    <xf numFmtId="14" fontId="10" fillId="0" borderId="0" xfId="68" applyNumberFormat="1" applyFont="1" applyFill="1" applyBorder="1" applyAlignment="1">
      <alignment horizontal="right"/>
    </xf>
    <xf numFmtId="10" fontId="10" fillId="0" borderId="0" xfId="68" applyNumberFormat="1" applyFont="1" applyFill="1" applyBorder="1" applyAlignment="1">
      <alignment horizontal="right"/>
    </xf>
    <xf numFmtId="187" fontId="10" fillId="0" borderId="10" xfId="61" applyNumberFormat="1" applyFont="1" applyFill="1" applyBorder="1" applyAlignment="1">
      <alignment horizontal="right"/>
      <protection/>
    </xf>
    <xf numFmtId="14" fontId="9" fillId="0" borderId="0" xfId="61" applyNumberFormat="1" applyFont="1" applyFill="1">
      <alignment/>
      <protection/>
    </xf>
    <xf numFmtId="171" fontId="10" fillId="0" borderId="10" xfId="49" applyFont="1" applyFill="1" applyBorder="1" applyAlignment="1">
      <alignment horizontal="right"/>
    </xf>
    <xf numFmtId="185" fontId="9" fillId="0" borderId="10" xfId="68" applyNumberFormat="1" applyFont="1" applyFill="1" applyBorder="1" applyAlignment="1">
      <alignment horizontal="right" vertical="center" wrapText="1"/>
    </xf>
    <xf numFmtId="185" fontId="9" fillId="0" borderId="10" xfId="44" applyNumberFormat="1" applyFont="1" applyFill="1" applyBorder="1" applyAlignment="1">
      <alignment horizontal="right" vertical="center" wrapText="1"/>
    </xf>
    <xf numFmtId="185" fontId="9" fillId="0" borderId="0" xfId="44" applyNumberFormat="1" applyFont="1" applyFill="1" applyBorder="1" applyAlignment="1">
      <alignment horizontal="right" vertical="center" wrapText="1"/>
    </xf>
    <xf numFmtId="185" fontId="15" fillId="0" borderId="0" xfId="68" applyNumberFormat="1" applyFont="1" applyFill="1" applyAlignment="1">
      <alignment/>
    </xf>
    <xf numFmtId="0" fontId="11" fillId="0" borderId="0" xfId="61" applyFont="1" applyFill="1" applyAlignment="1">
      <alignment horizontal="left" wrapText="1"/>
      <protection/>
    </xf>
    <xf numFmtId="0" fontId="7" fillId="0" borderId="0" xfId="61" applyFont="1" applyFill="1" applyAlignment="1">
      <alignment horizontal="center"/>
      <protection/>
    </xf>
    <xf numFmtId="0" fontId="11" fillId="0" borderId="0" xfId="61" applyFont="1" applyFill="1" applyAlignment="1">
      <alignment/>
      <protection/>
    </xf>
    <xf numFmtId="0" fontId="7" fillId="0" borderId="0" xfId="61" applyFont="1" applyFill="1" applyAlignment="1">
      <alignment horizontal="left"/>
      <protection/>
    </xf>
    <xf numFmtId="2" fontId="4" fillId="0" borderId="0" xfId="0" applyNumberFormat="1" applyFont="1" applyBorder="1" applyAlignment="1">
      <alignment/>
    </xf>
    <xf numFmtId="10" fontId="3" fillId="0" borderId="0" xfId="39" applyNumberFormat="1" applyFont="1" applyFill="1" applyBorder="1" applyAlignment="1">
      <alignment horizontal="center" vertical="center"/>
    </xf>
    <xf numFmtId="183" fontId="3" fillId="0" borderId="0" xfId="64" applyNumberFormat="1" applyFont="1" applyFill="1" applyBorder="1">
      <alignment/>
      <protection/>
    </xf>
    <xf numFmtId="2" fontId="4" fillId="33" borderId="0" xfId="0" applyNumberFormat="1" applyFont="1" applyFill="1" applyAlignment="1">
      <alignment/>
    </xf>
    <xf numFmtId="3" fontId="4" fillId="34" borderId="10" xfId="39" applyNumberFormat="1" applyFont="1" applyFill="1" applyBorder="1" applyAlignment="1">
      <alignment wrapText="1"/>
    </xf>
    <xf numFmtId="0" fontId="4" fillId="0" borderId="0" xfId="64" applyFont="1" applyFill="1" applyBorder="1" applyAlignment="1">
      <alignment horizontal="center"/>
      <protection/>
    </xf>
    <xf numFmtId="2" fontId="3" fillId="0" borderId="0" xfId="64" applyNumberFormat="1" applyFont="1" applyFill="1" applyBorder="1">
      <alignment/>
      <protection/>
    </xf>
    <xf numFmtId="4" fontId="4" fillId="0" borderId="0" xfId="64" applyNumberFormat="1" applyFont="1" applyFill="1" applyBorder="1">
      <alignment/>
      <protection/>
    </xf>
    <xf numFmtId="179" fontId="4" fillId="0" borderId="0" xfId="64" applyNumberFormat="1" applyFont="1" applyFill="1" applyBorder="1">
      <alignment/>
      <protection/>
    </xf>
    <xf numFmtId="179" fontId="3" fillId="0" borderId="0" xfId="49" applyNumberFormat="1" applyFont="1" applyFill="1" applyBorder="1" applyAlignment="1">
      <alignment/>
    </xf>
    <xf numFmtId="3" fontId="4" fillId="0" borderId="0" xfId="64" applyNumberFormat="1" applyFont="1" applyFill="1" applyBorder="1">
      <alignment/>
      <protection/>
    </xf>
    <xf numFmtId="181" fontId="4" fillId="0" borderId="0" xfId="49" applyNumberFormat="1" applyFont="1" applyBorder="1" applyAlignment="1">
      <alignment/>
    </xf>
    <xf numFmtId="181" fontId="4" fillId="0" borderId="0" xfId="49" applyNumberFormat="1" applyFont="1" applyBorder="1" applyAlignment="1">
      <alignment horizontal="left" vertical="center"/>
    </xf>
    <xf numFmtId="181" fontId="3" fillId="0" borderId="0" xfId="49" applyNumberFormat="1" applyFont="1" applyFill="1" applyAlignment="1">
      <alignment/>
    </xf>
    <xf numFmtId="181" fontId="4" fillId="0" borderId="0" xfId="49" applyNumberFormat="1" applyFont="1" applyFill="1" applyAlignment="1">
      <alignment/>
    </xf>
    <xf numFmtId="181" fontId="3" fillId="0" borderId="0" xfId="49" applyNumberFormat="1" applyFont="1" applyFill="1" applyAlignment="1">
      <alignment horizontal="right" vertical="center"/>
    </xf>
    <xf numFmtId="181" fontId="4" fillId="0" borderId="0" xfId="49" applyNumberFormat="1" applyFont="1" applyFill="1" applyAlignment="1">
      <alignment/>
    </xf>
    <xf numFmtId="181" fontId="4" fillId="33" borderId="0" xfId="49" applyNumberFormat="1" applyFont="1" applyFill="1" applyAlignment="1">
      <alignment/>
    </xf>
    <xf numFmtId="181" fontId="6" fillId="0" borderId="0" xfId="49" applyNumberFormat="1" applyFont="1" applyFill="1" applyAlignment="1">
      <alignment/>
    </xf>
    <xf numFmtId="10" fontId="3" fillId="0" borderId="0" xfId="68" applyNumberFormat="1" applyFont="1" applyFill="1" applyBorder="1" applyAlignment="1">
      <alignment/>
    </xf>
    <xf numFmtId="175" fontId="12" fillId="0" borderId="10" xfId="61" applyNumberFormat="1" applyFont="1" applyFill="1" applyBorder="1" applyAlignment="1">
      <alignment horizontal="center" vertical="center"/>
      <protection/>
    </xf>
    <xf numFmtId="0" fontId="9" fillId="0" borderId="15" xfId="61" applyFont="1" applyFill="1" applyBorder="1" applyAlignment="1">
      <alignment vertical="center" wrapText="1"/>
      <protection/>
    </xf>
    <xf numFmtId="178" fontId="9" fillId="0" borderId="10" xfId="44" applyNumberFormat="1" applyFont="1" applyFill="1" applyBorder="1" applyAlignment="1">
      <alignment horizontal="right" vertical="center" wrapText="1"/>
    </xf>
    <xf numFmtId="0" fontId="4" fillId="0" borderId="10" xfId="64" applyFont="1" applyFill="1" applyBorder="1" applyAlignment="1">
      <alignment horizontal="left" vertical="center" wrapText="1"/>
      <protection/>
    </xf>
    <xf numFmtId="1" fontId="4" fillId="0" borderId="10" xfId="64" applyNumberFormat="1" applyFont="1" applyFill="1" applyBorder="1" applyAlignment="1">
      <alignment horizontal="left" wrapText="1"/>
      <protection/>
    </xf>
    <xf numFmtId="0" fontId="4" fillId="0" borderId="10" xfId="64" applyFont="1" applyFill="1" applyBorder="1" applyAlignment="1">
      <alignment horizontal="left" wrapText="1"/>
      <protection/>
    </xf>
    <xf numFmtId="2" fontId="4" fillId="0" borderId="10" xfId="49" applyNumberFormat="1" applyFont="1" applyFill="1" applyBorder="1" applyAlignment="1">
      <alignment vertical="center"/>
    </xf>
    <xf numFmtId="3" fontId="3" fillId="0" borderId="0" xfId="64" applyNumberFormat="1" applyFont="1" applyFill="1" applyBorder="1" applyAlignment="1">
      <alignment horizontal="center" vertical="center" wrapText="1"/>
      <protection/>
    </xf>
    <xf numFmtId="181" fontId="4" fillId="0" borderId="0" xfId="0" applyNumberFormat="1" applyFont="1" applyBorder="1" applyAlignment="1">
      <alignment/>
    </xf>
    <xf numFmtId="3" fontId="3" fillId="33" borderId="0" xfId="39" applyNumberFormat="1" applyFont="1" applyFill="1" applyBorder="1" applyAlignment="1">
      <alignment horizontal="center" vertical="center"/>
    </xf>
    <xf numFmtId="3" fontId="3" fillId="0" borderId="0" xfId="39" applyNumberFormat="1" applyFont="1" applyFill="1" applyBorder="1" applyAlignment="1">
      <alignment horizontal="center" vertical="center" wrapText="1"/>
    </xf>
    <xf numFmtId="181" fontId="4" fillId="0" borderId="10" xfId="49" applyNumberFormat="1" applyFont="1" applyFill="1" applyBorder="1" applyAlignment="1">
      <alignment horizontal="right" vertical="center"/>
    </xf>
    <xf numFmtId="3" fontId="9" fillId="0" borderId="10" xfId="49" applyNumberFormat="1" applyFont="1" applyFill="1" applyBorder="1" applyAlignment="1">
      <alignment/>
    </xf>
    <xf numFmtId="3" fontId="9" fillId="0" borderId="10" xfId="49" applyNumberFormat="1" applyFont="1" applyFill="1" applyBorder="1" applyAlignment="1">
      <alignment horizontal="right"/>
    </xf>
    <xf numFmtId="3" fontId="10" fillId="0" borderId="10" xfId="49" applyNumberFormat="1" applyFont="1" applyFill="1" applyBorder="1" applyAlignment="1">
      <alignment horizontal="right"/>
    </xf>
    <xf numFmtId="3" fontId="10" fillId="0" borderId="10" xfId="49" applyNumberFormat="1" applyFont="1" applyFill="1" applyBorder="1" applyAlignment="1">
      <alignment/>
    </xf>
    <xf numFmtId="171" fontId="4" fillId="0" borderId="10" xfId="49" applyNumberFormat="1" applyFont="1" applyFill="1" applyBorder="1" applyAlignment="1">
      <alignment horizontal="right" vertical="center"/>
    </xf>
    <xf numFmtId="0" fontId="4" fillId="0" borderId="0" xfId="62" applyFont="1" applyFill="1" applyBorder="1" applyAlignment="1">
      <alignment horizontal="center" vertical="center" wrapText="1"/>
      <protection/>
    </xf>
    <xf numFmtId="0" fontId="3" fillId="0" borderId="0" xfId="62" applyFont="1" applyFill="1" applyAlignment="1">
      <alignment horizontal="center"/>
      <protection/>
    </xf>
    <xf numFmtId="43" fontId="3" fillId="0" borderId="0" xfId="49" applyNumberFormat="1" applyFont="1" applyFill="1" applyAlignment="1">
      <alignment horizontal="center"/>
    </xf>
    <xf numFmtId="0" fontId="4" fillId="0" borderId="0" xfId="62" applyFont="1" applyFill="1" applyBorder="1" applyAlignment="1">
      <alignment horizontal="center"/>
      <protection/>
    </xf>
    <xf numFmtId="0" fontId="4" fillId="0" borderId="0" xfId="62" applyFont="1" applyFill="1" applyAlignment="1">
      <alignment horizontal="center"/>
      <protection/>
    </xf>
    <xf numFmtId="43" fontId="4" fillId="0" borderId="0" xfId="49" applyNumberFormat="1" applyFont="1" applyFill="1" applyAlignment="1">
      <alignment horizontal="center"/>
    </xf>
    <xf numFmtId="0" fontId="4" fillId="0" borderId="0" xfId="62" applyFont="1" applyFill="1" applyBorder="1" applyAlignment="1">
      <alignment/>
      <protection/>
    </xf>
    <xf numFmtId="43" fontId="4" fillId="0" borderId="0" xfId="49" applyNumberFormat="1" applyFont="1" applyFill="1" applyBorder="1" applyAlignment="1">
      <alignment/>
    </xf>
    <xf numFmtId="0" fontId="4" fillId="0" borderId="0" xfId="62" applyFont="1" applyFill="1" applyAlignment="1">
      <alignment/>
      <protection/>
    </xf>
    <xf numFmtId="43" fontId="4" fillId="0" borderId="0" xfId="49" applyNumberFormat="1" applyFont="1" applyFill="1" applyAlignment="1">
      <alignment/>
    </xf>
    <xf numFmtId="0" fontId="4" fillId="0" borderId="0" xfId="62" applyFont="1" applyFill="1" applyAlignment="1">
      <alignment horizontal="right"/>
      <protection/>
    </xf>
    <xf numFmtId="3" fontId="4" fillId="0" borderId="0" xfId="39" applyNumberFormat="1" applyFont="1" applyFill="1" applyAlignment="1">
      <alignment horizontal="center"/>
    </xf>
    <xf numFmtId="4" fontId="4" fillId="0" borderId="0" xfId="39" applyNumberFormat="1" applyFont="1" applyFill="1" applyAlignment="1">
      <alignment horizontal="center"/>
    </xf>
    <xf numFmtId="0" fontId="3" fillId="0" borderId="0" xfId="62" applyFont="1" applyFill="1" applyBorder="1" applyAlignment="1">
      <alignment vertical="center" wrapText="1"/>
      <protection/>
    </xf>
    <xf numFmtId="0" fontId="3" fillId="0" borderId="10" xfId="62" applyFont="1" applyFill="1" applyBorder="1" applyAlignment="1">
      <alignment vertical="center" wrapText="1"/>
      <protection/>
    </xf>
    <xf numFmtId="0" fontId="3" fillId="0" borderId="10" xfId="62" applyFont="1" applyFill="1" applyBorder="1" applyAlignment="1">
      <alignment horizontal="center" vertical="center" wrapText="1"/>
      <protection/>
    </xf>
    <xf numFmtId="3" fontId="3" fillId="0" borderId="10" xfId="39" applyNumberFormat="1" applyFont="1" applyFill="1" applyBorder="1" applyAlignment="1">
      <alignment horizontal="center" vertical="center" wrapText="1"/>
    </xf>
    <xf numFmtId="4" fontId="3" fillId="0" borderId="10" xfId="39" applyNumberFormat="1" applyFont="1" applyFill="1" applyBorder="1" applyAlignment="1">
      <alignment horizontal="center" vertical="center" wrapText="1"/>
    </xf>
    <xf numFmtId="186" fontId="4" fillId="0" borderId="0" xfId="68" applyNumberFormat="1" applyFont="1" applyFill="1" applyAlignment="1">
      <alignment vertical="center"/>
    </xf>
    <xf numFmtId="0" fontId="4" fillId="0" borderId="0" xfId="62" applyFont="1" applyFill="1" applyAlignment="1">
      <alignment vertical="center"/>
      <protection/>
    </xf>
    <xf numFmtId="43" fontId="4" fillId="0" borderId="0" xfId="49" applyNumberFormat="1" applyFont="1" applyFill="1" applyAlignment="1">
      <alignment vertical="center"/>
    </xf>
    <xf numFmtId="0" fontId="3" fillId="0" borderId="0" xfId="62" applyFont="1" applyFill="1" applyBorder="1" applyAlignment="1">
      <alignment horizontal="right" vertical="center"/>
      <protection/>
    </xf>
    <xf numFmtId="3" fontId="3" fillId="0" borderId="10" xfId="62" applyNumberFormat="1" applyFont="1" applyFill="1" applyBorder="1" applyAlignment="1">
      <alignment horizontal="right" vertical="center"/>
      <protection/>
    </xf>
    <xf numFmtId="4" fontId="3" fillId="0" borderId="10" xfId="62" applyNumberFormat="1" applyFont="1" applyFill="1" applyBorder="1" applyAlignment="1">
      <alignment horizontal="right" vertical="center"/>
      <protection/>
    </xf>
    <xf numFmtId="10" fontId="17" fillId="0" borderId="0" xfId="68" applyNumberFormat="1" applyFont="1" applyFill="1" applyAlignment="1">
      <alignment horizontal="right" vertical="center"/>
    </xf>
    <xf numFmtId="0" fontId="3" fillId="0" borderId="0" xfId="62" applyFont="1" applyFill="1" applyAlignment="1">
      <alignment horizontal="right" vertical="center"/>
      <protection/>
    </xf>
    <xf numFmtId="43" fontId="3" fillId="0" borderId="0" xfId="49" applyNumberFormat="1" applyFont="1" applyFill="1" applyAlignment="1">
      <alignment horizontal="right" vertical="center"/>
    </xf>
    <xf numFmtId="1" fontId="4" fillId="0" borderId="10" xfId="62" applyNumberFormat="1" applyFont="1" applyFill="1" applyBorder="1" applyAlignment="1">
      <alignment horizontal="left" vertical="center" wrapText="1"/>
      <protection/>
    </xf>
    <xf numFmtId="0" fontId="4" fillId="0" borderId="10" xfId="62" applyFont="1" applyFill="1" applyBorder="1" applyAlignment="1">
      <alignment horizontal="left" vertical="center" wrapText="1"/>
      <protection/>
    </xf>
    <xf numFmtId="0" fontId="4" fillId="0" borderId="10" xfId="62" applyFont="1" applyFill="1" applyBorder="1" applyAlignment="1">
      <alignment horizontal="center" vertical="center" wrapText="1"/>
      <protection/>
    </xf>
    <xf numFmtId="3" fontId="4" fillId="0" borderId="10" xfId="49" applyNumberFormat="1" applyFont="1" applyFill="1" applyBorder="1" applyAlignment="1">
      <alignment horizontal="right" vertical="center"/>
    </xf>
    <xf numFmtId="4" fontId="13" fillId="0" borderId="10" xfId="62" applyNumberFormat="1" applyFont="1" applyFill="1" applyBorder="1" applyAlignment="1">
      <alignment horizontal="right" vertical="center"/>
      <protection/>
    </xf>
    <xf numFmtId="186" fontId="17" fillId="0" borderId="0" xfId="68" applyNumberFormat="1" applyFont="1" applyFill="1" applyAlignment="1">
      <alignment horizontal="right" vertical="center"/>
    </xf>
    <xf numFmtId="4" fontId="4" fillId="0" borderId="0" xfId="62" applyNumberFormat="1" applyFont="1" applyFill="1">
      <alignment/>
      <protection/>
    </xf>
    <xf numFmtId="43" fontId="4" fillId="0" borderId="0" xfId="49" applyNumberFormat="1" applyFont="1" applyFill="1" applyAlignment="1">
      <alignment/>
    </xf>
    <xf numFmtId="0" fontId="4" fillId="0" borderId="0" xfId="62" applyFont="1" applyFill="1">
      <alignment/>
      <protection/>
    </xf>
    <xf numFmtId="1" fontId="4" fillId="0" borderId="0" xfId="62" applyNumberFormat="1" applyFont="1" applyFill="1" applyBorder="1">
      <alignment/>
      <protection/>
    </xf>
    <xf numFmtId="14" fontId="4" fillId="0" borderId="0" xfId="62" applyNumberFormat="1" applyFont="1" applyFill="1">
      <alignment/>
      <protection/>
    </xf>
    <xf numFmtId="0" fontId="4" fillId="0" borderId="0" xfId="62" applyFont="1" applyFill="1" applyBorder="1" applyAlignment="1">
      <alignment horizontal="right"/>
      <protection/>
    </xf>
    <xf numFmtId="3" fontId="4" fillId="0" borderId="0" xfId="39" applyNumberFormat="1" applyFont="1" applyFill="1" applyAlignment="1">
      <alignment/>
    </xf>
    <xf numFmtId="177" fontId="4" fillId="0" borderId="0" xfId="62" applyNumberFormat="1" applyFont="1" applyFill="1" applyBorder="1">
      <alignment/>
      <protection/>
    </xf>
    <xf numFmtId="43" fontId="4" fillId="0" borderId="0" xfId="39" applyNumberFormat="1" applyFont="1" applyFill="1" applyAlignment="1">
      <alignment/>
    </xf>
    <xf numFmtId="4" fontId="4" fillId="0" borderId="0" xfId="39" applyNumberFormat="1" applyFont="1" applyFill="1" applyAlignment="1">
      <alignment/>
    </xf>
    <xf numFmtId="0" fontId="4" fillId="0" borderId="0" xfId="62" applyFont="1" applyFill="1" applyBorder="1">
      <alignment/>
      <protection/>
    </xf>
    <xf numFmtId="0" fontId="0" fillId="0" borderId="0" xfId="0" applyFill="1" applyAlignment="1">
      <alignment/>
    </xf>
    <xf numFmtId="193" fontId="0" fillId="0" borderId="0" xfId="0" applyNumberFormat="1" applyFill="1" applyAlignment="1">
      <alignment/>
    </xf>
    <xf numFmtId="0" fontId="3" fillId="0" borderId="0" xfId="62" applyFont="1" applyFill="1" applyAlignment="1">
      <alignment wrapText="1"/>
      <protection/>
    </xf>
    <xf numFmtId="181" fontId="3" fillId="0" borderId="0" xfId="49" applyNumberFormat="1" applyFont="1" applyFill="1" applyBorder="1" applyAlignment="1">
      <alignment horizontal="center" vertical="center" wrapText="1"/>
    </xf>
    <xf numFmtId="181" fontId="6" fillId="0" borderId="0" xfId="49" applyNumberFormat="1" applyFont="1" applyFill="1" applyBorder="1" applyAlignment="1">
      <alignment/>
    </xf>
    <xf numFmtId="181" fontId="4" fillId="0" borderId="0" xfId="49" applyNumberFormat="1" applyFont="1" applyFill="1" applyBorder="1" applyAlignment="1">
      <alignment/>
    </xf>
    <xf numFmtId="187" fontId="4" fillId="0" borderId="0" xfId="61" applyNumberFormat="1" applyFont="1" applyFill="1" applyBorder="1" applyAlignment="1">
      <alignment horizontal="right"/>
      <protection/>
    </xf>
    <xf numFmtId="177" fontId="4" fillId="0" borderId="0" xfId="49" applyNumberFormat="1" applyFont="1" applyFill="1" applyBorder="1" applyAlignment="1">
      <alignment horizontal="right" vertical="center" wrapText="1"/>
    </xf>
    <xf numFmtId="186" fontId="3" fillId="0" borderId="0" xfId="68" applyNumberFormat="1" applyFont="1" applyFill="1" applyBorder="1" applyAlignment="1">
      <alignment/>
    </xf>
    <xf numFmtId="0" fontId="3" fillId="0" borderId="0" xfId="64" applyFont="1" applyFill="1" applyBorder="1" applyAlignment="1">
      <alignment horizontal="center"/>
      <protection/>
    </xf>
    <xf numFmtId="0" fontId="4" fillId="0" borderId="0" xfId="64" applyFont="1" applyFill="1" applyBorder="1" applyAlignment="1">
      <alignment horizontal="center"/>
      <protection/>
    </xf>
    <xf numFmtId="3" fontId="3" fillId="0" borderId="14" xfId="64" applyNumberFormat="1" applyFont="1" applyFill="1" applyBorder="1" applyAlignment="1">
      <alignment horizontal="center" vertical="center"/>
      <protection/>
    </xf>
    <xf numFmtId="3" fontId="3" fillId="0" borderId="19" xfId="64" applyNumberFormat="1" applyFont="1" applyFill="1" applyBorder="1" applyAlignment="1">
      <alignment horizontal="center" vertical="center"/>
      <protection/>
    </xf>
    <xf numFmtId="3" fontId="3" fillId="0" borderId="17" xfId="64" applyNumberFormat="1" applyFont="1" applyFill="1" applyBorder="1" applyAlignment="1">
      <alignment horizontal="center" vertical="center"/>
      <protection/>
    </xf>
    <xf numFmtId="3" fontId="3" fillId="0" borderId="13" xfId="64" applyNumberFormat="1" applyFont="1" applyFill="1" applyBorder="1" applyAlignment="1">
      <alignment horizontal="center" vertical="center"/>
      <protection/>
    </xf>
    <xf numFmtId="3" fontId="3" fillId="0" borderId="0" xfId="64" applyNumberFormat="1" applyFont="1" applyFill="1" applyBorder="1" applyAlignment="1">
      <alignment horizontal="center" vertical="center"/>
      <protection/>
    </xf>
    <xf numFmtId="3" fontId="3" fillId="0" borderId="20" xfId="64" applyNumberFormat="1" applyFont="1" applyFill="1" applyBorder="1" applyAlignment="1">
      <alignment horizontal="center" vertical="center"/>
      <protection/>
    </xf>
    <xf numFmtId="3" fontId="3" fillId="0" borderId="21" xfId="64" applyNumberFormat="1" applyFont="1" applyFill="1" applyBorder="1" applyAlignment="1">
      <alignment horizontal="center" vertical="center"/>
      <protection/>
    </xf>
    <xf numFmtId="3" fontId="3" fillId="0" borderId="11" xfId="64" applyNumberFormat="1" applyFont="1" applyFill="1" applyBorder="1" applyAlignment="1">
      <alignment horizontal="center" vertical="center"/>
      <protection/>
    </xf>
    <xf numFmtId="3" fontId="3" fillId="0" borderId="22" xfId="64" applyNumberFormat="1" applyFont="1" applyFill="1" applyBorder="1" applyAlignment="1">
      <alignment horizontal="center" vertical="center"/>
      <protection/>
    </xf>
    <xf numFmtId="0" fontId="3" fillId="0" borderId="19" xfId="64" applyFont="1" applyFill="1" applyBorder="1" applyAlignment="1">
      <alignment horizontal="center" wrapText="1"/>
      <protection/>
    </xf>
    <xf numFmtId="176" fontId="3" fillId="0" borderId="10" xfId="64" applyNumberFormat="1" applyFont="1" applyFill="1" applyBorder="1" applyAlignment="1">
      <alignment horizontal="center"/>
      <protection/>
    </xf>
    <xf numFmtId="0" fontId="3" fillId="0" borderId="16" xfId="64" applyFont="1" applyFill="1" applyBorder="1" applyAlignment="1">
      <alignment horizontal="left" vertical="center"/>
      <protection/>
    </xf>
    <xf numFmtId="0" fontId="3" fillId="0" borderId="18" xfId="64" applyFont="1" applyFill="1" applyBorder="1" applyAlignment="1">
      <alignment horizontal="left" vertical="center"/>
      <protection/>
    </xf>
    <xf numFmtId="0" fontId="3" fillId="0" borderId="15" xfId="64" applyFont="1" applyFill="1" applyBorder="1" applyAlignment="1">
      <alignment horizontal="left" vertical="center" wrapText="1"/>
      <protection/>
    </xf>
    <xf numFmtId="0" fontId="3" fillId="0" borderId="23" xfId="64" applyFont="1" applyFill="1" applyBorder="1" applyAlignment="1">
      <alignment vertical="center" wrapText="1"/>
      <protection/>
    </xf>
    <xf numFmtId="0" fontId="3" fillId="0" borderId="12" xfId="64" applyFont="1" applyFill="1" applyBorder="1" applyAlignment="1">
      <alignment vertical="center" wrapText="1"/>
      <protection/>
    </xf>
    <xf numFmtId="0" fontId="3" fillId="0" borderId="0" xfId="64" applyFont="1" applyFill="1" applyBorder="1" applyAlignment="1">
      <alignment horizontal="center" vertical="center" wrapText="1"/>
      <protection/>
    </xf>
    <xf numFmtId="0" fontId="3" fillId="0" borderId="0" xfId="64" applyFont="1" applyFill="1" applyBorder="1" applyAlignment="1">
      <alignment horizontal="center" wrapText="1"/>
      <protection/>
    </xf>
    <xf numFmtId="0" fontId="3" fillId="0" borderId="0" xfId="64" applyFont="1" applyFill="1" applyBorder="1" applyAlignment="1">
      <alignment vertical="center" wrapText="1"/>
      <protection/>
    </xf>
    <xf numFmtId="0" fontId="4" fillId="0" borderId="0" xfId="64" applyFont="1" applyFill="1" applyBorder="1" applyAlignment="1">
      <alignment horizontal="center" wrapText="1"/>
      <protection/>
    </xf>
    <xf numFmtId="0" fontId="4" fillId="0" borderId="0" xfId="64" applyFont="1" applyFill="1" applyBorder="1" applyAlignment="1">
      <alignment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1" fontId="3" fillId="35" borderId="10" xfId="0" applyNumberFormat="1" applyFont="1" applyFill="1" applyBorder="1" applyAlignment="1">
      <alignment horizontal="left" vertical="center" wrapText="1"/>
    </xf>
    <xf numFmtId="1" fontId="3" fillId="35" borderId="12" xfId="0" applyNumberFormat="1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>
      <alignment horizontal="left" vertical="center" wrapText="1"/>
    </xf>
    <xf numFmtId="1" fontId="3" fillId="0" borderId="12" xfId="0" applyNumberFormat="1" applyFont="1" applyFill="1" applyBorder="1" applyAlignment="1">
      <alignment horizontal="left" vertical="center" wrapText="1"/>
    </xf>
    <xf numFmtId="1" fontId="3" fillId="35" borderId="15" xfId="0" applyNumberFormat="1" applyFont="1" applyFill="1" applyBorder="1" applyAlignment="1">
      <alignment horizontal="left" vertical="center" wrapText="1"/>
    </xf>
    <xf numFmtId="1" fontId="3" fillId="35" borderId="23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62" applyFont="1" applyFill="1" applyBorder="1" applyAlignment="1">
      <alignment horizontal="center"/>
      <protection/>
    </xf>
    <xf numFmtId="0" fontId="3" fillId="0" borderId="0" xfId="62" applyFont="1" applyFill="1" applyAlignment="1">
      <alignment horizontal="center"/>
      <protection/>
    </xf>
    <xf numFmtId="0" fontId="4" fillId="0" borderId="0" xfId="62" applyFont="1" applyFill="1" applyBorder="1" applyAlignment="1">
      <alignment horizontal="center"/>
      <protection/>
    </xf>
    <xf numFmtId="0" fontId="4" fillId="0" borderId="0" xfId="62" applyFont="1" applyFill="1" applyAlignment="1">
      <alignment horizontal="center"/>
      <protection/>
    </xf>
    <xf numFmtId="1" fontId="3" fillId="0" borderId="10" xfId="62" applyNumberFormat="1" applyFont="1" applyFill="1" applyBorder="1" applyAlignment="1">
      <alignment horizontal="left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175" fontId="3" fillId="0" borderId="0" xfId="64" applyNumberFormat="1" applyFont="1" applyFill="1" applyBorder="1" applyAlignment="1">
      <alignment horizontal="center"/>
      <protection/>
    </xf>
    <xf numFmtId="175" fontId="8" fillId="0" borderId="0" xfId="64" applyNumberFormat="1" applyFont="1" applyFill="1" applyBorder="1" applyAlignment="1">
      <alignment horizontal="center" vertical="center" wrapText="1"/>
      <protection/>
    </xf>
    <xf numFmtId="175" fontId="7" fillId="0" borderId="19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vertical="center" wrapText="1"/>
    </xf>
    <xf numFmtId="0" fontId="3" fillId="0" borderId="0" xfId="64" applyFont="1" applyFill="1" applyAlignment="1">
      <alignment horizontal="center"/>
      <protection/>
    </xf>
    <xf numFmtId="170" fontId="8" fillId="0" borderId="0" xfId="45" applyNumberFormat="1" applyFont="1" applyFill="1" applyBorder="1" applyAlignment="1">
      <alignment horizontal="center"/>
    </xf>
    <xf numFmtId="0" fontId="11" fillId="0" borderId="0" xfId="61" applyFont="1" applyFill="1" applyAlignment="1">
      <alignment horizontal="left" wrapText="1"/>
      <protection/>
    </xf>
    <xf numFmtId="0" fontId="9" fillId="0" borderId="0" xfId="61" applyFont="1" applyFill="1" applyAlignment="1">
      <alignment horizontal="center"/>
      <protection/>
    </xf>
    <xf numFmtId="0" fontId="7" fillId="0" borderId="0" xfId="61" applyFont="1" applyFill="1" applyAlignment="1">
      <alignment horizontal="center" wrapText="1"/>
      <protection/>
    </xf>
    <xf numFmtId="0" fontId="10" fillId="0" borderId="0" xfId="61" applyFont="1" applyFill="1" applyBorder="1" applyAlignment="1">
      <alignment horizontal="center" wrapText="1"/>
      <protection/>
    </xf>
    <xf numFmtId="187" fontId="10" fillId="0" borderId="0" xfId="61" applyNumberFormat="1" applyFont="1" applyFill="1" applyBorder="1" applyAlignment="1">
      <alignment horizontal="right"/>
      <protection/>
    </xf>
  </cellXfs>
  <cellStyles count="6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2" xfId="39"/>
    <cellStyle name="Comma 3" xfId="40"/>
    <cellStyle name="Comma 4" xfId="41"/>
    <cellStyle name="Comma 5" xfId="42"/>
    <cellStyle name="Comma 6" xfId="43"/>
    <cellStyle name="Comma 7" xfId="44"/>
    <cellStyle name="Currency 2" xfId="45"/>
    <cellStyle name="Dane wejściowe" xfId="46"/>
    <cellStyle name="Dane wyjściowe" xfId="47"/>
    <cellStyle name="Dobry" xfId="48"/>
    <cellStyle name="Comma" xfId="49"/>
    <cellStyle name="Comma [0]" xfId="50"/>
    <cellStyle name="Euro" xfId="51"/>
    <cellStyle name="Euro 2" xfId="52"/>
    <cellStyle name="Hyperlink" xfId="53"/>
    <cellStyle name="Komórka połączona" xfId="54"/>
    <cellStyle name="Komórka zaznaczona" xfId="55"/>
    <cellStyle name="Nagłówek 1" xfId="56"/>
    <cellStyle name="Nagłówek 2" xfId="57"/>
    <cellStyle name="Nagłówek 3" xfId="58"/>
    <cellStyle name="Nagłówek 4" xfId="59"/>
    <cellStyle name="Neutralny" xfId="60"/>
    <cellStyle name="Normal 2" xfId="61"/>
    <cellStyle name="Normal 2 2" xfId="62"/>
    <cellStyle name="Normal 3" xfId="63"/>
    <cellStyle name="Normalny_TFI 12.10.2009 SKOK Akcji IIIQ2009" xfId="64"/>
    <cellStyle name="Obliczenia" xfId="65"/>
    <cellStyle name="Followed Hyperlink" xfId="66"/>
    <cellStyle name="Percent 2" xfId="67"/>
    <cellStyle name="Percent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Zły" xfId="76"/>
  </cellStyles>
  <dxfs count="1">
    <dxf>
      <font>
        <b/>
        <i val="0"/>
        <strike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undAcct\_common\SKOK%20TFI\Sprawozdania\Sprawozdania%20SKOK%202009\Kwartalne%202009\III%20Q%202009\WYS&#321;ANY-SKOK%20AKCJI%20II%20Q%202009%20SP\stary-P&#243;&#322;roczne%20Spraw.finans.SKOK_Aktywny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undAcct\_common\DO\SPRAWOZDANIA\!SPRAWOZDANIA%20KWARTALNE%202009\III%20Kwarta&#322;%202009\LM%20AKCJI\26.10.2009%20LM%20Akcji%20%20III%20Q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undAcct\_common\DO\SPRAWOZDANIA\!SPRAWOZDANIA%20KWARTALNE%202009\III%20Kwarta&#322;%202009\LM%20Obligacji\Monika%2020-10-2009%20LM%20Obligacji%20IIIQ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rtfel"/>
      <sheetName val="SECRTY"/>
      <sheetName val="STMENT.DBF "/>
      <sheetName val="TAXLOT"/>
      <sheetName val="Trialb w tys.PLN"/>
      <sheetName val="Składniki Lokat4"/>
      <sheetName val="Akcje5"/>
      <sheetName val="PDA6"/>
      <sheetName val="PP7"/>
      <sheetName val="Dłużne pap.wartości8"/>
      <sheetName val="Bilans w tys.PLN-raport9"/>
      <sheetName val="Rach.wyniku w tys.PLN-raport10"/>
      <sheetName val="Zest.zmian w A.N. 11"/>
      <sheetName val="Nota-3 Zobowiązania Funduszu"/>
      <sheetName val="Nota-4 Środki pieniężne "/>
      <sheetName val="Średni p.środków"/>
      <sheetName val="Nota-5 Ryzyka"/>
      <sheetName val="Nota-11 Koszty Funduszu"/>
    </sheetNames>
    <sheetDataSet>
      <sheetData sheetId="10">
        <row r="6">
          <cell r="C6">
            <v>63395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CRTY"/>
      <sheetName val="OAIR.DBF"/>
      <sheetName val="M2M.DBF "/>
      <sheetName val="Trialb w tys.PLN"/>
      <sheetName val="Składniki Lokat 8"/>
      <sheetName val="Akcje"/>
      <sheetName val="Akcje zagr."/>
      <sheetName val="Dł.pap.wart."/>
      <sheetName val="Depozyty"/>
      <sheetName val="Bilans"/>
      <sheetName val="Bilans-skrócony"/>
      <sheetName val="Rach.wyniku"/>
    </sheetNames>
    <sheetDataSet>
      <sheetData sheetId="3">
        <row r="2">
          <cell r="H2">
            <v>1290262044.1</v>
          </cell>
        </row>
        <row r="62">
          <cell r="H62">
            <v>8594014.18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AIR"/>
      <sheetName val="Trialb w tys.PLN"/>
      <sheetName val="SECRTY"/>
      <sheetName val="mtm.DBF "/>
      <sheetName val="Składniki Lokat-9"/>
      <sheetName val="Dłużne pap.wartościowe-10"/>
      <sheetName val="Depozyty-11"/>
      <sheetName val="Bilans1"/>
      <sheetName val="Bilans2-12"/>
      <sheetName val="Rach.wyniku-13"/>
    </sheetNames>
    <sheetDataSet>
      <sheetData sheetId="1">
        <row r="1">
          <cell r="I1">
            <v>1000</v>
          </cell>
        </row>
        <row r="52">
          <cell r="H52">
            <v>2211140.21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view="pageBreakPreview" zoomScale="85" zoomScaleSheetLayoutView="85" workbookViewId="0" topLeftCell="A1">
      <selection activeCell="D30" sqref="D30:E34"/>
    </sheetView>
  </sheetViews>
  <sheetFormatPr defaultColWidth="9.140625" defaultRowHeight="12.75"/>
  <cols>
    <col min="1" max="1" width="35.140625" style="9" customWidth="1"/>
    <col min="2" max="2" width="22.140625" style="9" customWidth="1"/>
    <col min="3" max="3" width="22.421875" style="9" customWidth="1"/>
    <col min="4" max="4" width="18.8515625" style="278" customWidth="1"/>
    <col min="5" max="5" width="18.8515625" style="9" customWidth="1"/>
    <col min="6" max="6" width="23.140625" style="9" bestFit="1" customWidth="1"/>
    <col min="7" max="7" width="17.28125" style="9" customWidth="1"/>
    <col min="8" max="8" width="10.7109375" style="9" bestFit="1" customWidth="1"/>
    <col min="9" max="10" width="9.140625" style="9" customWidth="1"/>
    <col min="11" max="11" width="10.7109375" style="9" bestFit="1" customWidth="1"/>
    <col min="12" max="16384" width="9.140625" style="9" customWidth="1"/>
  </cols>
  <sheetData>
    <row r="1" spans="1:7" s="3" customFormat="1" ht="15">
      <c r="A1" s="361" t="s">
        <v>0</v>
      </c>
      <c r="B1" s="361"/>
      <c r="C1" s="361"/>
      <c r="D1" s="361"/>
      <c r="E1" s="361"/>
      <c r="F1" s="361"/>
      <c r="G1" s="361"/>
    </row>
    <row r="2" spans="1:7" s="3" customFormat="1" ht="15">
      <c r="A2" s="362" t="s">
        <v>1</v>
      </c>
      <c r="B2" s="362"/>
      <c r="C2" s="362"/>
      <c r="D2" s="362"/>
      <c r="E2" s="362"/>
      <c r="F2" s="362"/>
      <c r="G2" s="362"/>
    </row>
    <row r="3" spans="1:7" s="2" customFormat="1" ht="14.25">
      <c r="A3" s="361" t="s">
        <v>2</v>
      </c>
      <c r="B3" s="361"/>
      <c r="C3" s="361"/>
      <c r="D3" s="361"/>
      <c r="E3" s="361"/>
      <c r="F3" s="361"/>
      <c r="G3" s="361"/>
    </row>
    <row r="4" spans="1:7" s="3" customFormat="1" ht="15">
      <c r="A4" s="362" t="s">
        <v>120</v>
      </c>
      <c r="B4" s="362"/>
      <c r="C4" s="362"/>
      <c r="D4" s="362"/>
      <c r="E4" s="362"/>
      <c r="F4" s="362"/>
      <c r="G4" s="362"/>
    </row>
    <row r="5" spans="1:4" s="2" customFormat="1" ht="15">
      <c r="A5" s="1"/>
      <c r="B5" s="276"/>
      <c r="C5" s="1"/>
      <c r="D5" s="4"/>
    </row>
    <row r="6" spans="1:7" s="5" customFormat="1" ht="14.25">
      <c r="A6" s="374" t="s">
        <v>2</v>
      </c>
      <c r="B6" s="373">
        <v>42916</v>
      </c>
      <c r="C6" s="373"/>
      <c r="D6" s="373"/>
      <c r="E6" s="373">
        <v>42735</v>
      </c>
      <c r="F6" s="373"/>
      <c r="G6" s="373"/>
    </row>
    <row r="7" spans="1:7" s="7" customFormat="1" ht="57">
      <c r="A7" s="375"/>
      <c r="B7" s="6" t="s">
        <v>3</v>
      </c>
      <c r="C7" s="6" t="s">
        <v>4</v>
      </c>
      <c r="D7" s="61" t="s">
        <v>5</v>
      </c>
      <c r="E7" s="6" t="s">
        <v>3</v>
      </c>
      <c r="F7" s="6" t="s">
        <v>4</v>
      </c>
      <c r="G7" s="61" t="s">
        <v>5</v>
      </c>
    </row>
    <row r="8" spans="1:7" s="5" customFormat="1" ht="14.25">
      <c r="A8" s="8" t="s">
        <v>6</v>
      </c>
      <c r="B8" s="156">
        <v>224948</v>
      </c>
      <c r="C8" s="156">
        <v>290192</v>
      </c>
      <c r="D8" s="155">
        <v>25.92</v>
      </c>
      <c r="E8" s="156">
        <v>245670</v>
      </c>
      <c r="F8" s="156">
        <v>284161</v>
      </c>
      <c r="G8" s="155">
        <v>25.83</v>
      </c>
    </row>
    <row r="9" spans="1:7" s="5" customFormat="1" ht="14.25">
      <c r="A9" s="8" t="s">
        <v>7</v>
      </c>
      <c r="B9" s="363" t="s">
        <v>91</v>
      </c>
      <c r="C9" s="364"/>
      <c r="D9" s="365"/>
      <c r="E9" s="363" t="s">
        <v>91</v>
      </c>
      <c r="F9" s="364"/>
      <c r="G9" s="365"/>
    </row>
    <row r="10" spans="1:10" s="5" customFormat="1" ht="14.25">
      <c r="A10" s="8" t="s">
        <v>8</v>
      </c>
      <c r="B10" s="366"/>
      <c r="C10" s="367"/>
      <c r="D10" s="368"/>
      <c r="E10" s="366"/>
      <c r="F10" s="367"/>
      <c r="G10" s="368"/>
      <c r="J10" s="86"/>
    </row>
    <row r="11" spans="1:7" s="5" customFormat="1" ht="14.25">
      <c r="A11" s="8" t="s">
        <v>9</v>
      </c>
      <c r="B11" s="366"/>
      <c r="C11" s="367"/>
      <c r="D11" s="368"/>
      <c r="E11" s="366"/>
      <c r="F11" s="367"/>
      <c r="G11" s="368"/>
    </row>
    <row r="12" spans="1:7" s="5" customFormat="1" ht="14.25">
      <c r="A12" s="8" t="s">
        <v>10</v>
      </c>
      <c r="B12" s="366"/>
      <c r="C12" s="367"/>
      <c r="D12" s="368"/>
      <c r="E12" s="366"/>
      <c r="F12" s="367"/>
      <c r="G12" s="368"/>
    </row>
    <row r="13" spans="1:7" s="5" customFormat="1" ht="14.25">
      <c r="A13" s="8" t="s">
        <v>11</v>
      </c>
      <c r="B13" s="369"/>
      <c r="C13" s="370"/>
      <c r="D13" s="371"/>
      <c r="E13" s="369"/>
      <c r="F13" s="370"/>
      <c r="G13" s="371"/>
    </row>
    <row r="14" spans="1:8" s="5" customFormat="1" ht="14.25">
      <c r="A14" s="8" t="s">
        <v>12</v>
      </c>
      <c r="B14" s="156">
        <v>755579</v>
      </c>
      <c r="C14" s="156">
        <v>759184</v>
      </c>
      <c r="D14" s="155">
        <v>67.8</v>
      </c>
      <c r="E14" s="156">
        <v>743689</v>
      </c>
      <c r="F14" s="156">
        <v>738380</v>
      </c>
      <c r="G14" s="155">
        <v>67.13</v>
      </c>
      <c r="H14" s="277"/>
    </row>
    <row r="15" spans="1:7" s="5" customFormat="1" ht="14.25">
      <c r="A15" s="8" t="s">
        <v>13</v>
      </c>
      <c r="B15" s="363" t="s">
        <v>91</v>
      </c>
      <c r="C15" s="364"/>
      <c r="D15" s="365"/>
      <c r="E15" s="363" t="s">
        <v>91</v>
      </c>
      <c r="F15" s="364"/>
      <c r="G15" s="365"/>
    </row>
    <row r="16" spans="1:7" s="5" customFormat="1" ht="14.25">
      <c r="A16" s="8" t="s">
        <v>14</v>
      </c>
      <c r="B16" s="369"/>
      <c r="C16" s="370"/>
      <c r="D16" s="371"/>
      <c r="E16" s="369"/>
      <c r="F16" s="370"/>
      <c r="G16" s="371"/>
    </row>
    <row r="17" spans="1:7" s="5" customFormat="1" ht="14.25">
      <c r="A17" s="8" t="s">
        <v>15</v>
      </c>
      <c r="B17" s="156">
        <v>54998</v>
      </c>
      <c r="C17" s="156">
        <v>54493</v>
      </c>
      <c r="D17" s="155">
        <v>4.87</v>
      </c>
      <c r="E17" s="156">
        <v>0</v>
      </c>
      <c r="F17" s="156">
        <v>0</v>
      </c>
      <c r="G17" s="155">
        <v>0</v>
      </c>
    </row>
    <row r="18" spans="1:11" s="5" customFormat="1" ht="57">
      <c r="A18" s="8" t="s">
        <v>16</v>
      </c>
      <c r="B18" s="363" t="s">
        <v>91</v>
      </c>
      <c r="C18" s="364"/>
      <c r="D18" s="365"/>
      <c r="E18" s="363" t="s">
        <v>91</v>
      </c>
      <c r="F18" s="364"/>
      <c r="G18" s="365"/>
      <c r="I18" s="129"/>
      <c r="K18" s="277"/>
    </row>
    <row r="19" spans="1:7" s="5" customFormat="1" ht="14.25">
      <c r="A19" s="8" t="s">
        <v>17</v>
      </c>
      <c r="B19" s="366"/>
      <c r="C19" s="367"/>
      <c r="D19" s="368"/>
      <c r="E19" s="366"/>
      <c r="F19" s="367"/>
      <c r="G19" s="368"/>
    </row>
    <row r="20" spans="1:7" s="5" customFormat="1" ht="14.25">
      <c r="A20" s="8" t="s">
        <v>18</v>
      </c>
      <c r="B20" s="369"/>
      <c r="C20" s="370"/>
      <c r="D20" s="371"/>
      <c r="E20" s="369"/>
      <c r="F20" s="370"/>
      <c r="G20" s="371"/>
    </row>
    <row r="21" spans="1:7" s="5" customFormat="1" ht="14.25">
      <c r="A21" s="8" t="s">
        <v>19</v>
      </c>
      <c r="B21" s="156">
        <v>9683</v>
      </c>
      <c r="C21" s="156">
        <v>9683</v>
      </c>
      <c r="D21" s="155">
        <v>0.86</v>
      </c>
      <c r="E21" s="156">
        <v>60341</v>
      </c>
      <c r="F21" s="156">
        <v>60343</v>
      </c>
      <c r="G21" s="155">
        <v>5.49</v>
      </c>
    </row>
    <row r="22" spans="1:7" s="5" customFormat="1" ht="14.25">
      <c r="A22" s="8" t="s">
        <v>20</v>
      </c>
      <c r="B22" s="363" t="s">
        <v>91</v>
      </c>
      <c r="C22" s="364"/>
      <c r="D22" s="365"/>
      <c r="E22" s="363" t="s">
        <v>91</v>
      </c>
      <c r="F22" s="364"/>
      <c r="G22" s="365"/>
    </row>
    <row r="23" spans="1:7" s="5" customFormat="1" ht="14.25">
      <c r="A23" s="8" t="s">
        <v>174</v>
      </c>
      <c r="B23" s="366"/>
      <c r="C23" s="367"/>
      <c r="D23" s="368"/>
      <c r="E23" s="366"/>
      <c r="F23" s="367"/>
      <c r="G23" s="368"/>
    </row>
    <row r="24" spans="1:7" s="5" customFormat="1" ht="14.25">
      <c r="A24" s="8" t="s">
        <v>43</v>
      </c>
      <c r="B24" s="366"/>
      <c r="C24" s="367"/>
      <c r="D24" s="368"/>
      <c r="E24" s="366"/>
      <c r="F24" s="367"/>
      <c r="G24" s="368"/>
    </row>
    <row r="25" spans="1:7" s="5" customFormat="1" ht="14.25">
      <c r="A25" s="8" t="s">
        <v>175</v>
      </c>
      <c r="B25" s="369"/>
      <c r="C25" s="370"/>
      <c r="D25" s="371"/>
      <c r="E25" s="369"/>
      <c r="F25" s="370"/>
      <c r="G25" s="371"/>
    </row>
    <row r="26" spans="1:8" s="5" customFormat="1" ht="14.25">
      <c r="A26" s="8" t="s">
        <v>21</v>
      </c>
      <c r="B26" s="156">
        <v>1045208</v>
      </c>
      <c r="C26" s="156">
        <v>1113552</v>
      </c>
      <c r="D26" s="155">
        <v>99.45</v>
      </c>
      <c r="E26" s="156">
        <v>1049700</v>
      </c>
      <c r="F26" s="156">
        <v>1082884</v>
      </c>
      <c r="G26" s="155">
        <v>98.45</v>
      </c>
      <c r="H26" s="277"/>
    </row>
    <row r="27" spans="1:7" s="5" customFormat="1" ht="35.25" customHeight="1">
      <c r="A27" s="372" t="s">
        <v>176</v>
      </c>
      <c r="B27" s="372"/>
      <c r="C27" s="372"/>
      <c r="D27" s="372"/>
      <c r="E27" s="372"/>
      <c r="F27" s="372"/>
      <c r="G27" s="372"/>
    </row>
    <row r="28" s="5" customFormat="1" ht="14.25">
      <c r="C28" s="98"/>
    </row>
    <row r="29" s="5" customFormat="1" ht="14.25">
      <c r="C29" s="125"/>
    </row>
    <row r="30" s="5" customFormat="1" ht="14.25">
      <c r="B30" s="86"/>
    </row>
    <row r="31" spans="2:4" s="5" customFormat="1" ht="15">
      <c r="B31" s="121"/>
      <c r="C31" s="121"/>
      <c r="D31" s="135"/>
    </row>
    <row r="32" spans="2:6" ht="15">
      <c r="B32" s="278"/>
      <c r="C32" s="279"/>
      <c r="D32" s="135"/>
      <c r="E32" s="5"/>
      <c r="F32" s="5"/>
    </row>
    <row r="33" spans="4:6" ht="15">
      <c r="D33" s="280"/>
      <c r="E33" s="5"/>
      <c r="F33" s="5"/>
    </row>
    <row r="34" spans="3:6" ht="15">
      <c r="C34" s="281"/>
      <c r="D34" s="280"/>
      <c r="E34" s="5"/>
      <c r="F34" s="5"/>
    </row>
    <row r="35" spans="3:6" ht="15">
      <c r="C35" s="278"/>
      <c r="F35" s="5"/>
    </row>
    <row r="36" spans="3:6" ht="15">
      <c r="C36" s="281"/>
      <c r="F36" s="5"/>
    </row>
    <row r="37" ht="15">
      <c r="C37" s="281"/>
    </row>
    <row r="38" ht="15">
      <c r="C38" s="281"/>
    </row>
  </sheetData>
  <sheetProtection/>
  <mergeCells count="16">
    <mergeCell ref="A27:G27"/>
    <mergeCell ref="E6:G6"/>
    <mergeCell ref="A6:A7"/>
    <mergeCell ref="B6:D6"/>
    <mergeCell ref="E22:G25"/>
    <mergeCell ref="B22:D25"/>
    <mergeCell ref="B15:D16"/>
    <mergeCell ref="E15:G16"/>
    <mergeCell ref="B18:D20"/>
    <mergeCell ref="E18:G20"/>
    <mergeCell ref="A1:G1"/>
    <mergeCell ref="A2:G2"/>
    <mergeCell ref="A3:G3"/>
    <mergeCell ref="A4:G4"/>
    <mergeCell ref="B9:D13"/>
    <mergeCell ref="E9:G13"/>
  </mergeCells>
  <conditionalFormatting sqref="D26 G26">
    <cfRule type="cellIs" priority="3" dxfId="0" operator="greaterThan" stopIfTrue="1">
      <formula>100</formula>
    </cfRule>
  </conditionalFormatting>
  <printOptions horizontalCentered="1" verticalCentered="1"/>
  <pageMargins left="0.9" right="0.74" top="1.22" bottom="2.66" header="0.49" footer="0.51"/>
  <pageSetup fitToHeight="1" fitToWidth="1" horizontalDpi="600" verticalDpi="600" orientation="landscape" scale="66" r:id="rId1"/>
  <headerFooter alignWithMargins="0">
    <oddHeader>&amp;CESALIENS Senior
Fundusz Inwestycyjny Otwarty
Półroczne Sprawozdanie Finansowe sporządzone
za okres od 1 stycznia 2017 roku do 30 czerwca 2017 roku</oddHeader>
    <oddFooter>&amp;L&amp;"Times New Roman,Normalny"&amp;11Odpowiedzialny za prowadzenie ksiąg rachunkowych: Moventum Sp. z o.o.&amp;R7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view="pageBreakPreview" zoomScale="80" zoomScaleSheetLayoutView="80" workbookViewId="0" topLeftCell="B28">
      <selection activeCell="J7" sqref="J7"/>
    </sheetView>
  </sheetViews>
  <sheetFormatPr defaultColWidth="15.7109375" defaultRowHeight="12.75"/>
  <cols>
    <col min="1" max="1" width="15.7109375" style="15" customWidth="1"/>
    <col min="2" max="2" width="41.00390625" style="66" customWidth="1"/>
    <col min="3" max="3" width="33.421875" style="66" customWidth="1"/>
    <col min="4" max="4" width="48.8515625" style="66" customWidth="1"/>
    <col min="5" max="5" width="15.7109375" style="67" customWidth="1"/>
    <col min="6" max="6" width="15.7109375" style="66" customWidth="1"/>
    <col min="7" max="8" width="15.7109375" style="67" customWidth="1"/>
    <col min="9" max="9" width="15.7109375" style="68" customWidth="1"/>
    <col min="10" max="10" width="15.140625" style="15" customWidth="1"/>
    <col min="11" max="16384" width="15.7109375" style="15" customWidth="1"/>
  </cols>
  <sheetData>
    <row r="1" spans="2:9" ht="15">
      <c r="B1" s="379" t="s">
        <v>0</v>
      </c>
      <c r="C1" s="379"/>
      <c r="D1" s="379"/>
      <c r="E1" s="379"/>
      <c r="F1" s="379"/>
      <c r="G1" s="379"/>
      <c r="H1" s="379"/>
      <c r="I1" s="379"/>
    </row>
    <row r="2" spans="2:13" ht="15">
      <c r="B2" s="382" t="s">
        <v>22</v>
      </c>
      <c r="C2" s="383"/>
      <c r="D2" s="383"/>
      <c r="E2" s="382"/>
      <c r="F2" s="383"/>
      <c r="G2" s="382"/>
      <c r="H2" s="382"/>
      <c r="I2" s="382"/>
      <c r="J2" s="9"/>
      <c r="K2" s="9"/>
      <c r="L2" s="9"/>
      <c r="M2" s="9"/>
    </row>
    <row r="3" spans="2:13" ht="15">
      <c r="B3" s="380" t="s">
        <v>6</v>
      </c>
      <c r="C3" s="381"/>
      <c r="D3" s="381"/>
      <c r="E3" s="380"/>
      <c r="F3" s="381"/>
      <c r="G3" s="380"/>
      <c r="H3" s="380"/>
      <c r="I3" s="380"/>
      <c r="J3" s="9"/>
      <c r="K3" s="9"/>
      <c r="L3" s="9"/>
      <c r="M3" s="9"/>
    </row>
    <row r="4" spans="2:13" ht="15">
      <c r="B4" s="382" t="s">
        <v>121</v>
      </c>
      <c r="C4" s="383"/>
      <c r="D4" s="383"/>
      <c r="E4" s="382"/>
      <c r="F4" s="383"/>
      <c r="G4" s="382"/>
      <c r="H4" s="382"/>
      <c r="I4" s="382"/>
      <c r="J4" s="9"/>
      <c r="K4" s="9"/>
      <c r="L4" s="9"/>
      <c r="M4" s="9"/>
    </row>
    <row r="5" spans="2:13" ht="15">
      <c r="B5" s="59"/>
      <c r="C5" s="59"/>
      <c r="D5" s="59"/>
      <c r="E5" s="60"/>
      <c r="F5" s="59"/>
      <c r="G5" s="60"/>
      <c r="H5" s="60"/>
      <c r="I5" s="87"/>
      <c r="J5" s="9"/>
      <c r="K5" s="9"/>
      <c r="L5" s="9"/>
      <c r="M5" s="9"/>
    </row>
    <row r="6" spans="1:13" ht="71.25">
      <c r="A6" s="76"/>
      <c r="B6" s="82" t="s">
        <v>6</v>
      </c>
      <c r="C6" s="82" t="s">
        <v>23</v>
      </c>
      <c r="D6" s="82" t="s">
        <v>24</v>
      </c>
      <c r="E6" s="83" t="s">
        <v>25</v>
      </c>
      <c r="F6" s="82" t="s">
        <v>26</v>
      </c>
      <c r="G6" s="84" t="s">
        <v>27</v>
      </c>
      <c r="H6" s="84" t="s">
        <v>28</v>
      </c>
      <c r="I6" s="85" t="s">
        <v>29</v>
      </c>
      <c r="J6" s="9"/>
      <c r="K6" s="9"/>
      <c r="L6" s="9"/>
      <c r="M6" s="9"/>
    </row>
    <row r="7" spans="1:13" s="62" customFormat="1" ht="14.25">
      <c r="A7" s="77"/>
      <c r="B7" s="376" t="s">
        <v>30</v>
      </c>
      <c r="C7" s="377"/>
      <c r="D7" s="378"/>
      <c r="E7" s="70">
        <v>8148383</v>
      </c>
      <c r="F7" s="63"/>
      <c r="G7" s="170">
        <v>171630</v>
      </c>
      <c r="H7" s="170">
        <v>233331</v>
      </c>
      <c r="I7" s="171">
        <v>20.84</v>
      </c>
      <c r="J7" s="122"/>
      <c r="K7" s="7">
        <f>J7*100</f>
        <v>0</v>
      </c>
      <c r="L7" s="298">
        <f>SUM(L8:L44)</f>
        <v>171630012</v>
      </c>
      <c r="M7" s="298">
        <f>SUM(M8:M44)</f>
        <v>233330348</v>
      </c>
    </row>
    <row r="8" spans="1:13" s="62" customFormat="1" ht="30">
      <c r="A8" s="77"/>
      <c r="B8" s="294" t="s">
        <v>295</v>
      </c>
      <c r="C8" s="119" t="s">
        <v>102</v>
      </c>
      <c r="D8" s="31" t="s">
        <v>181</v>
      </c>
      <c r="E8" s="149">
        <v>180302</v>
      </c>
      <c r="F8" s="154" t="s">
        <v>31</v>
      </c>
      <c r="G8" s="172">
        <v>3272</v>
      </c>
      <c r="H8" s="172">
        <v>3696</v>
      </c>
      <c r="I8" s="173">
        <v>0.33</v>
      </c>
      <c r="J8" s="183"/>
      <c r="K8" s="183"/>
      <c r="L8" s="172">
        <v>3272439.45</v>
      </c>
      <c r="M8" s="172">
        <v>3696191</v>
      </c>
    </row>
    <row r="9" spans="1:13" s="62" customFormat="1" ht="30">
      <c r="A9" s="77"/>
      <c r="B9" s="294" t="s">
        <v>197</v>
      </c>
      <c r="C9" s="119" t="s">
        <v>102</v>
      </c>
      <c r="D9" s="31" t="s">
        <v>181</v>
      </c>
      <c r="E9" s="149">
        <v>70000</v>
      </c>
      <c r="F9" s="154" t="s">
        <v>31</v>
      </c>
      <c r="G9" s="172">
        <v>3644</v>
      </c>
      <c r="H9" s="172">
        <v>4322</v>
      </c>
      <c r="I9" s="173">
        <v>0.39</v>
      </c>
      <c r="J9" s="183"/>
      <c r="K9" s="183"/>
      <c r="L9" s="172">
        <v>3643523.4</v>
      </c>
      <c r="M9" s="172">
        <v>4322500</v>
      </c>
    </row>
    <row r="10" spans="1:13" s="62" customFormat="1" ht="30">
      <c r="A10" s="77"/>
      <c r="B10" s="295" t="s">
        <v>236</v>
      </c>
      <c r="C10" s="31" t="s">
        <v>102</v>
      </c>
      <c r="D10" s="31" t="s">
        <v>181</v>
      </c>
      <c r="E10" s="149">
        <v>30000</v>
      </c>
      <c r="F10" s="154" t="s">
        <v>31</v>
      </c>
      <c r="G10" s="172">
        <v>1984</v>
      </c>
      <c r="H10" s="172">
        <v>1860</v>
      </c>
      <c r="I10" s="173">
        <v>0.17</v>
      </c>
      <c r="J10" s="183"/>
      <c r="K10" s="183"/>
      <c r="L10" s="172">
        <v>1983960</v>
      </c>
      <c r="M10" s="172">
        <v>1860000</v>
      </c>
    </row>
    <row r="11" spans="1:13" ht="34.5" customHeight="1">
      <c r="A11" s="77"/>
      <c r="B11" s="295" t="s">
        <v>279</v>
      </c>
      <c r="C11" s="31" t="s">
        <v>102</v>
      </c>
      <c r="D11" s="31" t="s">
        <v>181</v>
      </c>
      <c r="E11" s="149">
        <v>1700</v>
      </c>
      <c r="F11" s="154" t="s">
        <v>31</v>
      </c>
      <c r="G11" s="172">
        <v>320</v>
      </c>
      <c r="H11" s="172">
        <v>309</v>
      </c>
      <c r="I11" s="173">
        <v>0.03</v>
      </c>
      <c r="J11" s="183"/>
      <c r="K11" s="121"/>
      <c r="L11" s="172">
        <v>319781.43</v>
      </c>
      <c r="M11" s="172">
        <v>308975</v>
      </c>
    </row>
    <row r="12" spans="1:13" ht="30">
      <c r="A12" s="77"/>
      <c r="B12" s="295" t="s">
        <v>237</v>
      </c>
      <c r="C12" s="31" t="s">
        <v>102</v>
      </c>
      <c r="D12" s="31" t="s">
        <v>181</v>
      </c>
      <c r="E12" s="149">
        <v>8909</v>
      </c>
      <c r="F12" s="154" t="s">
        <v>31</v>
      </c>
      <c r="G12" s="172">
        <v>268</v>
      </c>
      <c r="H12" s="172">
        <v>312</v>
      </c>
      <c r="I12" s="173">
        <v>0.03</v>
      </c>
      <c r="J12" s="183"/>
      <c r="K12" s="121"/>
      <c r="L12" s="172">
        <v>268250.88</v>
      </c>
      <c r="M12" s="172">
        <v>311815</v>
      </c>
    </row>
    <row r="13" spans="1:13" ht="30">
      <c r="A13" s="77"/>
      <c r="B13" s="295" t="s">
        <v>198</v>
      </c>
      <c r="C13" s="31" t="s">
        <v>102</v>
      </c>
      <c r="D13" s="31" t="s">
        <v>181</v>
      </c>
      <c r="E13" s="149">
        <v>9400</v>
      </c>
      <c r="F13" s="154" t="s">
        <v>31</v>
      </c>
      <c r="G13" s="172">
        <v>2897</v>
      </c>
      <c r="H13" s="172">
        <v>4344</v>
      </c>
      <c r="I13" s="173">
        <v>0.39</v>
      </c>
      <c r="J13" s="183"/>
      <c r="K13" s="121"/>
      <c r="L13" s="172">
        <v>2897284.74</v>
      </c>
      <c r="M13" s="172">
        <v>4343740</v>
      </c>
    </row>
    <row r="14" spans="1:13" ht="30">
      <c r="A14" s="77"/>
      <c r="B14" s="295" t="s">
        <v>199</v>
      </c>
      <c r="C14" s="31" t="s">
        <v>102</v>
      </c>
      <c r="D14" s="31" t="s">
        <v>181</v>
      </c>
      <c r="E14" s="149">
        <v>24600</v>
      </c>
      <c r="F14" s="154" t="s">
        <v>31</v>
      </c>
      <c r="G14" s="172">
        <v>7443</v>
      </c>
      <c r="H14" s="172">
        <v>8421</v>
      </c>
      <c r="I14" s="173">
        <v>0.75</v>
      </c>
      <c r="J14" s="183"/>
      <c r="K14" s="121"/>
      <c r="L14" s="172">
        <v>7443163</v>
      </c>
      <c r="M14" s="172">
        <v>8420580</v>
      </c>
    </row>
    <row r="15" spans="1:13" ht="30">
      <c r="A15" s="77"/>
      <c r="B15" s="295" t="s">
        <v>238</v>
      </c>
      <c r="C15" s="31" t="s">
        <v>102</v>
      </c>
      <c r="D15" s="31" t="s">
        <v>181</v>
      </c>
      <c r="E15" s="149">
        <v>100000</v>
      </c>
      <c r="F15" s="154" t="s">
        <v>31</v>
      </c>
      <c r="G15" s="172">
        <v>1963</v>
      </c>
      <c r="H15" s="172">
        <v>3770</v>
      </c>
      <c r="I15" s="173">
        <v>0.34</v>
      </c>
      <c r="J15" s="183"/>
      <c r="K15" s="121"/>
      <c r="L15" s="172">
        <v>1963179.87</v>
      </c>
      <c r="M15" s="172">
        <v>3770000</v>
      </c>
    </row>
    <row r="16" spans="1:13" ht="30">
      <c r="A16" s="77"/>
      <c r="B16" s="295" t="s">
        <v>200</v>
      </c>
      <c r="C16" s="31" t="s">
        <v>102</v>
      </c>
      <c r="D16" s="31" t="s">
        <v>181</v>
      </c>
      <c r="E16" s="149">
        <v>100000</v>
      </c>
      <c r="F16" s="154" t="s">
        <v>31</v>
      </c>
      <c r="G16" s="172">
        <v>6908</v>
      </c>
      <c r="H16" s="172">
        <v>21330</v>
      </c>
      <c r="I16" s="173">
        <v>1.9</v>
      </c>
      <c r="J16" s="183"/>
      <c r="K16" s="121"/>
      <c r="L16" s="172">
        <v>6907734</v>
      </c>
      <c r="M16" s="172">
        <v>21330000</v>
      </c>
    </row>
    <row r="17" spans="1:13" ht="48" customHeight="1">
      <c r="A17" s="77"/>
      <c r="B17" s="295" t="s">
        <v>225</v>
      </c>
      <c r="C17" s="31" t="s">
        <v>102</v>
      </c>
      <c r="D17" s="31" t="s">
        <v>181</v>
      </c>
      <c r="E17" s="149">
        <v>200000</v>
      </c>
      <c r="F17" s="154" t="s">
        <v>31</v>
      </c>
      <c r="G17" s="172">
        <v>4734</v>
      </c>
      <c r="H17" s="172">
        <v>4934</v>
      </c>
      <c r="I17" s="173">
        <v>0.44</v>
      </c>
      <c r="J17" s="183"/>
      <c r="K17" s="121"/>
      <c r="L17" s="172">
        <v>4733812</v>
      </c>
      <c r="M17" s="172">
        <v>4934000</v>
      </c>
    </row>
    <row r="18" spans="1:13" ht="35.25" customHeight="1">
      <c r="A18" s="77"/>
      <c r="B18" s="295" t="s">
        <v>280</v>
      </c>
      <c r="C18" s="31" t="s">
        <v>102</v>
      </c>
      <c r="D18" s="31" t="s">
        <v>181</v>
      </c>
      <c r="E18" s="149">
        <v>44759</v>
      </c>
      <c r="F18" s="154" t="s">
        <v>31</v>
      </c>
      <c r="G18" s="172">
        <v>1764</v>
      </c>
      <c r="H18" s="172">
        <v>2099</v>
      </c>
      <c r="I18" s="173">
        <v>0.19</v>
      </c>
      <c r="J18" s="183"/>
      <c r="K18" s="184"/>
      <c r="L18" s="172">
        <v>1763755.93</v>
      </c>
      <c r="M18" s="172">
        <v>2098750</v>
      </c>
    </row>
    <row r="19" spans="1:13" ht="30">
      <c r="A19" s="77"/>
      <c r="B19" s="295" t="s">
        <v>201</v>
      </c>
      <c r="C19" s="31" t="s">
        <v>102</v>
      </c>
      <c r="D19" s="31" t="s">
        <v>181</v>
      </c>
      <c r="E19" s="149">
        <v>9000</v>
      </c>
      <c r="F19" s="154" t="s">
        <v>31</v>
      </c>
      <c r="G19" s="172">
        <v>133</v>
      </c>
      <c r="H19" s="172">
        <v>1084</v>
      </c>
      <c r="I19" s="173">
        <v>0.1</v>
      </c>
      <c r="J19" s="183"/>
      <c r="K19" s="184"/>
      <c r="L19" s="172">
        <v>133032.15</v>
      </c>
      <c r="M19" s="172">
        <v>1084500</v>
      </c>
    </row>
    <row r="20" spans="1:13" ht="30">
      <c r="A20" s="77"/>
      <c r="B20" s="295" t="s">
        <v>239</v>
      </c>
      <c r="C20" s="31" t="s">
        <v>102</v>
      </c>
      <c r="D20" s="31" t="s">
        <v>181</v>
      </c>
      <c r="E20" s="149">
        <v>30000</v>
      </c>
      <c r="F20" s="154" t="s">
        <v>31</v>
      </c>
      <c r="G20" s="172">
        <v>399</v>
      </c>
      <c r="H20" s="172">
        <v>402</v>
      </c>
      <c r="I20" s="173">
        <v>0.04</v>
      </c>
      <c r="J20" s="183"/>
      <c r="K20" s="184"/>
      <c r="L20" s="172">
        <v>399375.45</v>
      </c>
      <c r="M20" s="172">
        <v>402000</v>
      </c>
    </row>
    <row r="21" spans="1:13" ht="45">
      <c r="A21" s="77"/>
      <c r="B21" s="295" t="s">
        <v>202</v>
      </c>
      <c r="C21" s="31" t="s">
        <v>102</v>
      </c>
      <c r="D21" s="31" t="s">
        <v>181</v>
      </c>
      <c r="E21" s="149">
        <v>34114</v>
      </c>
      <c r="F21" s="154" t="s">
        <v>31</v>
      </c>
      <c r="G21" s="172">
        <v>2338</v>
      </c>
      <c r="H21" s="172">
        <v>2346</v>
      </c>
      <c r="I21" s="173">
        <v>0.21</v>
      </c>
      <c r="J21" s="183"/>
      <c r="K21" s="184"/>
      <c r="L21" s="172">
        <v>2337832</v>
      </c>
      <c r="M21" s="172">
        <v>2346360.92</v>
      </c>
    </row>
    <row r="22" spans="1:13" ht="30">
      <c r="A22" s="77"/>
      <c r="B22" s="295" t="s">
        <v>203</v>
      </c>
      <c r="C22" s="31" t="s">
        <v>102</v>
      </c>
      <c r="D22" s="31" t="s">
        <v>181</v>
      </c>
      <c r="E22" s="149">
        <v>50000</v>
      </c>
      <c r="F22" s="154" t="s">
        <v>31</v>
      </c>
      <c r="G22" s="172">
        <v>907</v>
      </c>
      <c r="H22" s="172">
        <v>3030</v>
      </c>
      <c r="I22" s="173">
        <v>0.27</v>
      </c>
      <c r="J22" s="183"/>
      <c r="K22" s="184"/>
      <c r="L22" s="172">
        <v>906813.48</v>
      </c>
      <c r="M22" s="172">
        <v>3030000</v>
      </c>
    </row>
    <row r="23" spans="1:13" ht="30">
      <c r="A23" s="77"/>
      <c r="B23" s="295" t="s">
        <v>204</v>
      </c>
      <c r="C23" s="31" t="s">
        <v>102</v>
      </c>
      <c r="D23" s="31" t="s">
        <v>181</v>
      </c>
      <c r="E23" s="149">
        <v>79000</v>
      </c>
      <c r="F23" s="154" t="s">
        <v>31</v>
      </c>
      <c r="G23" s="172">
        <v>5387</v>
      </c>
      <c r="H23" s="172">
        <v>14406</v>
      </c>
      <c r="I23" s="173">
        <v>1.29</v>
      </c>
      <c r="J23" s="183"/>
      <c r="K23" s="184"/>
      <c r="L23" s="172">
        <v>5386664</v>
      </c>
      <c r="M23" s="172">
        <v>14405650</v>
      </c>
    </row>
    <row r="24" spans="1:13" ht="30">
      <c r="A24" s="77"/>
      <c r="B24" s="295" t="s">
        <v>205</v>
      </c>
      <c r="C24" s="31" t="s">
        <v>102</v>
      </c>
      <c r="D24" s="31" t="s">
        <v>181</v>
      </c>
      <c r="E24" s="149">
        <v>319700</v>
      </c>
      <c r="F24" s="154" t="s">
        <v>31</v>
      </c>
      <c r="G24" s="172">
        <v>5310</v>
      </c>
      <c r="H24" s="172">
        <v>5275</v>
      </c>
      <c r="I24" s="173">
        <v>0.47</v>
      </c>
      <c r="J24" s="183"/>
      <c r="K24" s="184"/>
      <c r="L24" s="172">
        <v>5310097</v>
      </c>
      <c r="M24" s="172">
        <v>5275050</v>
      </c>
    </row>
    <row r="25" spans="1:13" ht="30">
      <c r="A25" s="77"/>
      <c r="B25" s="295" t="s">
        <v>206</v>
      </c>
      <c r="C25" s="31" t="s">
        <v>102</v>
      </c>
      <c r="D25" s="31" t="s">
        <v>181</v>
      </c>
      <c r="E25" s="149">
        <v>9000</v>
      </c>
      <c r="F25" s="154" t="s">
        <v>31</v>
      </c>
      <c r="G25" s="172">
        <v>1976</v>
      </c>
      <c r="H25" s="172">
        <v>2781</v>
      </c>
      <c r="I25" s="173">
        <v>0.25</v>
      </c>
      <c r="J25" s="183"/>
      <c r="K25" s="184"/>
      <c r="L25" s="172">
        <v>1976279.51</v>
      </c>
      <c r="M25" s="172">
        <v>2781000</v>
      </c>
    </row>
    <row r="26" spans="1:13" ht="30">
      <c r="A26" s="77"/>
      <c r="B26" s="295" t="s">
        <v>240</v>
      </c>
      <c r="C26" s="31" t="s">
        <v>102</v>
      </c>
      <c r="D26" s="31" t="s">
        <v>181</v>
      </c>
      <c r="E26" s="149">
        <v>12738</v>
      </c>
      <c r="F26" s="154" t="s">
        <v>31</v>
      </c>
      <c r="G26" s="172">
        <v>4948</v>
      </c>
      <c r="H26" s="172">
        <v>5541</v>
      </c>
      <c r="I26" s="173">
        <v>0.49</v>
      </c>
      <c r="J26" s="183"/>
      <c r="K26" s="184"/>
      <c r="L26" s="172">
        <v>4947866.75</v>
      </c>
      <c r="M26" s="172">
        <v>5541030</v>
      </c>
    </row>
    <row r="27" spans="1:13" ht="30">
      <c r="A27" s="77"/>
      <c r="B27" s="295" t="s">
        <v>207</v>
      </c>
      <c r="C27" s="31" t="s">
        <v>102</v>
      </c>
      <c r="D27" s="31" t="s">
        <v>181</v>
      </c>
      <c r="E27" s="149">
        <v>64150</v>
      </c>
      <c r="F27" s="154" t="s">
        <v>31</v>
      </c>
      <c r="G27" s="172">
        <v>3448</v>
      </c>
      <c r="H27" s="172">
        <v>6030</v>
      </c>
      <c r="I27" s="173">
        <v>0.54</v>
      </c>
      <c r="J27" s="183"/>
      <c r="K27" s="184"/>
      <c r="L27" s="172">
        <v>3447783.39</v>
      </c>
      <c r="M27" s="172">
        <v>6030100</v>
      </c>
    </row>
    <row r="28" spans="1:13" ht="30">
      <c r="A28" s="77"/>
      <c r="B28" s="295" t="s">
        <v>208</v>
      </c>
      <c r="C28" s="31" t="s">
        <v>102</v>
      </c>
      <c r="D28" s="31" t="s">
        <v>181</v>
      </c>
      <c r="E28" s="149">
        <v>50060</v>
      </c>
      <c r="F28" s="154" t="s">
        <v>31</v>
      </c>
      <c r="G28" s="172">
        <v>8920</v>
      </c>
      <c r="H28" s="172">
        <v>15418</v>
      </c>
      <c r="I28" s="173">
        <v>1.38</v>
      </c>
      <c r="J28" s="183"/>
      <c r="K28" s="184"/>
      <c r="L28" s="172">
        <v>8919991</v>
      </c>
      <c r="M28" s="172">
        <v>15418480</v>
      </c>
    </row>
    <row r="29" spans="1:13" ht="30">
      <c r="A29" s="77"/>
      <c r="B29" s="295" t="s">
        <v>209</v>
      </c>
      <c r="C29" s="31" t="s">
        <v>102</v>
      </c>
      <c r="D29" s="31" t="s">
        <v>181</v>
      </c>
      <c r="E29" s="149">
        <v>1900000</v>
      </c>
      <c r="F29" s="154" t="s">
        <v>31</v>
      </c>
      <c r="G29" s="172">
        <v>8531</v>
      </c>
      <c r="H29" s="172">
        <v>4161</v>
      </c>
      <c r="I29" s="173">
        <v>0.37</v>
      </c>
      <c r="J29" s="183"/>
      <c r="K29" s="184"/>
      <c r="L29" s="172">
        <v>8530917</v>
      </c>
      <c r="M29" s="172">
        <v>4161000</v>
      </c>
    </row>
    <row r="30" spans="1:13" ht="30">
      <c r="A30" s="77"/>
      <c r="B30" s="295" t="s">
        <v>210</v>
      </c>
      <c r="C30" s="31" t="s">
        <v>102</v>
      </c>
      <c r="D30" s="31" t="s">
        <v>181</v>
      </c>
      <c r="E30" s="149">
        <v>42000</v>
      </c>
      <c r="F30" s="154" t="s">
        <v>31</v>
      </c>
      <c r="G30" s="172">
        <v>2062</v>
      </c>
      <c r="H30" s="172">
        <v>3981</v>
      </c>
      <c r="I30" s="173">
        <v>0.36</v>
      </c>
      <c r="J30" s="183"/>
      <c r="K30" s="184"/>
      <c r="L30" s="172">
        <v>2062116</v>
      </c>
      <c r="M30" s="172">
        <v>3981180</v>
      </c>
    </row>
    <row r="31" spans="1:13" ht="30">
      <c r="A31" s="77"/>
      <c r="B31" s="295" t="s">
        <v>211</v>
      </c>
      <c r="C31" s="31" t="s">
        <v>102</v>
      </c>
      <c r="D31" s="31" t="s">
        <v>181</v>
      </c>
      <c r="E31" s="149">
        <v>68000</v>
      </c>
      <c r="F31" s="154" t="s">
        <v>31</v>
      </c>
      <c r="G31" s="172">
        <v>2624</v>
      </c>
      <c r="H31" s="172">
        <v>5780</v>
      </c>
      <c r="I31" s="173">
        <v>0.52</v>
      </c>
      <c r="J31" s="183"/>
      <c r="K31" s="184"/>
      <c r="L31" s="172">
        <v>2623759.6</v>
      </c>
      <c r="M31" s="172">
        <v>5780000</v>
      </c>
    </row>
    <row r="32" spans="1:13" ht="45">
      <c r="A32" s="77"/>
      <c r="B32" s="295" t="s">
        <v>281</v>
      </c>
      <c r="C32" s="31" t="s">
        <v>102</v>
      </c>
      <c r="D32" s="31" t="s">
        <v>181</v>
      </c>
      <c r="E32" s="149">
        <v>43101</v>
      </c>
      <c r="F32" s="154" t="s">
        <v>31</v>
      </c>
      <c r="G32" s="172">
        <v>2309</v>
      </c>
      <c r="H32" s="172">
        <v>2403</v>
      </c>
      <c r="I32" s="173">
        <v>0.21</v>
      </c>
      <c r="J32" s="183"/>
      <c r="K32" s="184"/>
      <c r="L32" s="172">
        <v>2309362.36</v>
      </c>
      <c r="M32" s="172">
        <v>2402880.75</v>
      </c>
    </row>
    <row r="33" spans="1:13" ht="30">
      <c r="A33" s="77"/>
      <c r="B33" s="295" t="s">
        <v>212</v>
      </c>
      <c r="C33" s="31" t="s">
        <v>102</v>
      </c>
      <c r="D33" s="31" t="s">
        <v>181</v>
      </c>
      <c r="E33" s="149">
        <v>140865</v>
      </c>
      <c r="F33" s="154" t="s">
        <v>31</v>
      </c>
      <c r="G33" s="172">
        <v>5284</v>
      </c>
      <c r="H33" s="172">
        <v>5043</v>
      </c>
      <c r="I33" s="173">
        <v>0.45</v>
      </c>
      <c r="J33" s="183"/>
      <c r="K33" s="184"/>
      <c r="L33" s="172">
        <v>5284068.49</v>
      </c>
      <c r="M33" s="172">
        <v>5042967</v>
      </c>
    </row>
    <row r="34" spans="1:13" ht="30">
      <c r="A34" s="77"/>
      <c r="B34" s="295" t="s">
        <v>213</v>
      </c>
      <c r="C34" s="31" t="s">
        <v>102</v>
      </c>
      <c r="D34" s="31" t="s">
        <v>181</v>
      </c>
      <c r="E34" s="149">
        <v>135000</v>
      </c>
      <c r="F34" s="154" t="s">
        <v>31</v>
      </c>
      <c r="G34" s="172">
        <v>15662</v>
      </c>
      <c r="H34" s="172">
        <v>16848</v>
      </c>
      <c r="I34" s="173">
        <v>1.5</v>
      </c>
      <c r="J34" s="183"/>
      <c r="K34" s="184"/>
      <c r="L34" s="172">
        <v>15661798</v>
      </c>
      <c r="M34" s="172">
        <v>16848000</v>
      </c>
    </row>
    <row r="35" spans="1:13" ht="30">
      <c r="A35" s="77"/>
      <c r="B35" s="295" t="s">
        <v>282</v>
      </c>
      <c r="C35" s="31" t="s">
        <v>102</v>
      </c>
      <c r="D35" s="31" t="s">
        <v>181</v>
      </c>
      <c r="E35" s="149">
        <v>231986</v>
      </c>
      <c r="F35" s="154" t="s">
        <v>31</v>
      </c>
      <c r="G35" s="172">
        <v>3251</v>
      </c>
      <c r="H35" s="172">
        <v>3457</v>
      </c>
      <c r="I35" s="173">
        <v>0.31</v>
      </c>
      <c r="J35" s="183"/>
      <c r="K35" s="184"/>
      <c r="L35" s="172">
        <v>3251051.8</v>
      </c>
      <c r="M35" s="172">
        <v>3456591.4</v>
      </c>
    </row>
    <row r="36" spans="1:13" ht="30">
      <c r="A36" s="77"/>
      <c r="B36" s="295" t="s">
        <v>214</v>
      </c>
      <c r="C36" s="31" t="s">
        <v>102</v>
      </c>
      <c r="D36" s="31" t="s">
        <v>181</v>
      </c>
      <c r="E36" s="149">
        <v>152304</v>
      </c>
      <c r="F36" s="154" t="s">
        <v>31</v>
      </c>
      <c r="G36" s="172">
        <v>2972</v>
      </c>
      <c r="H36" s="172">
        <v>17043</v>
      </c>
      <c r="I36" s="173">
        <v>1.52</v>
      </c>
      <c r="J36" s="183"/>
      <c r="K36" s="184"/>
      <c r="L36" s="172">
        <v>2972003.26</v>
      </c>
      <c r="M36" s="172">
        <v>17042818</v>
      </c>
    </row>
    <row r="37" spans="1:13" ht="30">
      <c r="A37" s="77"/>
      <c r="B37" s="295" t="s">
        <v>215</v>
      </c>
      <c r="C37" s="31" t="s">
        <v>102</v>
      </c>
      <c r="D37" s="31" t="s">
        <v>181</v>
      </c>
      <c r="E37" s="149">
        <v>680000</v>
      </c>
      <c r="F37" s="154" t="s">
        <v>31</v>
      </c>
      <c r="G37" s="172">
        <v>18240</v>
      </c>
      <c r="H37" s="172">
        <v>23433</v>
      </c>
      <c r="I37" s="173">
        <v>2.09</v>
      </c>
      <c r="J37" s="183"/>
      <c r="K37" s="184"/>
      <c r="L37" s="172">
        <v>18239521</v>
      </c>
      <c r="M37" s="172">
        <v>23432800</v>
      </c>
    </row>
    <row r="38" spans="1:13" ht="30">
      <c r="A38" s="77"/>
      <c r="B38" s="295" t="s">
        <v>216</v>
      </c>
      <c r="C38" s="31" t="s">
        <v>102</v>
      </c>
      <c r="D38" s="31" t="s">
        <v>181</v>
      </c>
      <c r="E38" s="149">
        <v>450000</v>
      </c>
      <c r="F38" s="154" t="s">
        <v>31</v>
      </c>
      <c r="G38" s="172">
        <v>13213</v>
      </c>
      <c r="H38" s="172">
        <v>20066</v>
      </c>
      <c r="I38" s="173">
        <v>1.79</v>
      </c>
      <c r="J38" s="183"/>
      <c r="K38" s="184"/>
      <c r="L38" s="172">
        <v>13212633</v>
      </c>
      <c r="M38" s="172">
        <v>20065500</v>
      </c>
    </row>
    <row r="39" spans="1:13" ht="30">
      <c r="A39" s="77"/>
      <c r="B39" s="295" t="s">
        <v>217</v>
      </c>
      <c r="C39" s="31" t="s">
        <v>102</v>
      </c>
      <c r="D39" s="31" t="s">
        <v>181</v>
      </c>
      <c r="E39" s="149">
        <v>164052</v>
      </c>
      <c r="F39" s="154" t="s">
        <v>31</v>
      </c>
      <c r="G39" s="172">
        <v>3348</v>
      </c>
      <c r="H39" s="172">
        <v>2973</v>
      </c>
      <c r="I39" s="173">
        <v>0.26</v>
      </c>
      <c r="J39" s="183"/>
      <c r="K39" s="184"/>
      <c r="L39" s="172">
        <v>3348453.99</v>
      </c>
      <c r="M39" s="172">
        <v>2972622.24</v>
      </c>
    </row>
    <row r="40" spans="1:13" ht="30">
      <c r="A40" s="77"/>
      <c r="B40" s="295" t="s">
        <v>218</v>
      </c>
      <c r="C40" s="31" t="s">
        <v>102</v>
      </c>
      <c r="D40" s="31" t="s">
        <v>181</v>
      </c>
      <c r="E40" s="149">
        <v>30000</v>
      </c>
      <c r="F40" s="154" t="s">
        <v>31</v>
      </c>
      <c r="G40" s="172">
        <v>1662</v>
      </c>
      <c r="H40" s="172">
        <v>1463</v>
      </c>
      <c r="I40" s="173">
        <v>0.13</v>
      </c>
      <c r="J40" s="183"/>
      <c r="K40" s="184"/>
      <c r="L40" s="172">
        <v>1662132.7</v>
      </c>
      <c r="M40" s="172">
        <v>1463100</v>
      </c>
    </row>
    <row r="41" spans="1:13" ht="30">
      <c r="A41" s="77"/>
      <c r="B41" s="295" t="s">
        <v>219</v>
      </c>
      <c r="C41" s="31" t="s">
        <v>102</v>
      </c>
      <c r="D41" s="31" t="s">
        <v>181</v>
      </c>
      <c r="E41" s="149">
        <v>370000</v>
      </c>
      <c r="F41" s="154" t="s">
        <v>31</v>
      </c>
      <c r="G41" s="172">
        <v>4528</v>
      </c>
      <c r="H41" s="172">
        <v>1443</v>
      </c>
      <c r="I41" s="173">
        <v>0.13</v>
      </c>
      <c r="J41" s="183"/>
      <c r="K41" s="184"/>
      <c r="L41" s="172">
        <v>4528328</v>
      </c>
      <c r="M41" s="172">
        <v>1443000</v>
      </c>
    </row>
    <row r="42" spans="1:13" ht="30">
      <c r="A42" s="77"/>
      <c r="B42" s="295" t="s">
        <v>220</v>
      </c>
      <c r="C42" s="31" t="s">
        <v>102</v>
      </c>
      <c r="D42" s="31" t="s">
        <v>181</v>
      </c>
      <c r="E42" s="149">
        <v>2232009</v>
      </c>
      <c r="F42" s="154" t="s">
        <v>31</v>
      </c>
      <c r="G42" s="172">
        <v>16823</v>
      </c>
      <c r="H42" s="172">
        <v>11450</v>
      </c>
      <c r="I42" s="173">
        <v>1.02</v>
      </c>
      <c r="J42" s="183"/>
      <c r="K42" s="184"/>
      <c r="L42" s="172">
        <v>16822808</v>
      </c>
      <c r="M42" s="172">
        <v>11450206</v>
      </c>
    </row>
    <row r="43" spans="1:13" ht="30">
      <c r="A43" s="77"/>
      <c r="B43" s="295" t="s">
        <v>221</v>
      </c>
      <c r="C43" s="31" t="s">
        <v>102</v>
      </c>
      <c r="D43" s="31" t="s">
        <v>181</v>
      </c>
      <c r="E43" s="149">
        <v>61634</v>
      </c>
      <c r="F43" s="154" t="s">
        <v>31</v>
      </c>
      <c r="G43" s="172">
        <v>1053</v>
      </c>
      <c r="H43" s="172">
        <v>1017</v>
      </c>
      <c r="I43" s="173">
        <v>0.09</v>
      </c>
      <c r="J43" s="183"/>
      <c r="K43" s="184"/>
      <c r="L43" s="172">
        <v>1052981.77</v>
      </c>
      <c r="M43" s="172">
        <v>1016961</v>
      </c>
    </row>
    <row r="44" spans="1:13" ht="30">
      <c r="A44" s="77"/>
      <c r="B44" s="296" t="s">
        <v>241</v>
      </c>
      <c r="C44" s="31" t="s">
        <v>102</v>
      </c>
      <c r="D44" s="31" t="s">
        <v>181</v>
      </c>
      <c r="E44" s="149">
        <v>20000</v>
      </c>
      <c r="F44" s="154" t="s">
        <v>31</v>
      </c>
      <c r="G44" s="172">
        <v>1105</v>
      </c>
      <c r="H44" s="172">
        <v>1060</v>
      </c>
      <c r="I44" s="173">
        <v>0.09</v>
      </c>
      <c r="J44" s="183"/>
      <c r="K44" s="184"/>
      <c r="L44" s="172">
        <v>1105457.47</v>
      </c>
      <c r="M44" s="172">
        <v>1060000</v>
      </c>
    </row>
    <row r="45" ht="15">
      <c r="B45" s="59"/>
    </row>
    <row r="46" ht="15">
      <c r="B46" s="59"/>
    </row>
    <row r="47" ht="15">
      <c r="B47" s="59"/>
    </row>
    <row r="48" ht="15">
      <c r="B48" s="59"/>
    </row>
    <row r="49" ht="15">
      <c r="B49" s="59"/>
    </row>
    <row r="50" ht="15">
      <c r="B50" s="59"/>
    </row>
    <row r="51" ht="15">
      <c r="B51" s="59"/>
    </row>
    <row r="52" ht="15">
      <c r="B52" s="59"/>
    </row>
    <row r="53" ht="15">
      <c r="B53" s="59"/>
    </row>
    <row r="54" ht="15">
      <c r="B54" s="59"/>
    </row>
    <row r="55" ht="15">
      <c r="B55" s="59"/>
    </row>
    <row r="56" ht="15">
      <c r="B56" s="59"/>
    </row>
    <row r="57" ht="15">
      <c r="B57" s="59"/>
    </row>
    <row r="58" ht="15">
      <c r="B58" s="59"/>
    </row>
    <row r="59" ht="15">
      <c r="B59" s="59"/>
    </row>
    <row r="60" ht="15">
      <c r="B60" s="59"/>
    </row>
    <row r="61" spans="1:2" ht="15">
      <c r="A61" s="64"/>
      <c r="B61" s="59"/>
    </row>
    <row r="62" spans="1:2" ht="15">
      <c r="A62" s="64"/>
      <c r="B62" s="59"/>
    </row>
    <row r="63" spans="1:2" ht="15">
      <c r="A63" s="64"/>
      <c r="B63" s="69"/>
    </row>
    <row r="64" spans="1:2" ht="15">
      <c r="A64" s="64"/>
      <c r="B64" s="69"/>
    </row>
    <row r="65" spans="1:2" ht="15">
      <c r="A65" s="64"/>
      <c r="B65" s="69"/>
    </row>
    <row r="66" ht="15">
      <c r="B66" s="69"/>
    </row>
  </sheetData>
  <sheetProtection/>
  <mergeCells count="5">
    <mergeCell ref="B7:D7"/>
    <mergeCell ref="B1:I1"/>
    <mergeCell ref="B3:I3"/>
    <mergeCell ref="B4:I4"/>
    <mergeCell ref="B2:I2"/>
  </mergeCells>
  <printOptions horizontalCentered="1" verticalCentered="1"/>
  <pageMargins left="0.58" right="0.41" top="0.72" bottom="0.74" header="0.25" footer="0.36"/>
  <pageSetup fitToHeight="1" fitToWidth="1" horizontalDpi="600" verticalDpi="600" orientation="portrait" scale="48" r:id="rId1"/>
  <headerFooter alignWithMargins="0">
    <oddHeader>&amp;CESALIENS Senior
Fundusz Inwestycyjny Otwarty
Półroczne Sprawozdanie Finansowe sporządzone
za okres od 1 stycznia 2017 roku do 30 czerwca 2017 roku</oddHeader>
    <oddFooter>&amp;L&amp;"Times New Roman,Normalny"&amp;11Odpowiedzialny za prowadzenie ksiąg rachunkowych: Moventum Sp. z o.o.&amp;R8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view="pageBreakPreview" zoomScaleSheetLayoutView="100" workbookViewId="0" topLeftCell="D1">
      <selection activeCell="J6" sqref="J6:L17"/>
    </sheetView>
  </sheetViews>
  <sheetFormatPr defaultColWidth="14.140625" defaultRowHeight="12.75"/>
  <cols>
    <col min="1" max="1" width="12.421875" style="55" customWidth="1"/>
    <col min="2" max="2" width="31.57421875" style="55" customWidth="1"/>
    <col min="3" max="3" width="16.7109375" style="55" customWidth="1"/>
    <col min="4" max="4" width="25.140625" style="55" customWidth="1"/>
    <col min="5" max="5" width="11.00390625" style="55" customWidth="1"/>
    <col min="6" max="6" width="9.140625" style="55" bestFit="1" customWidth="1"/>
    <col min="7" max="7" width="13.00390625" style="55" customWidth="1"/>
    <col min="8" max="8" width="12.57421875" style="55" customWidth="1"/>
    <col min="9" max="9" width="12.8515625" style="55" customWidth="1"/>
    <col min="10" max="15" width="14.140625" style="71" customWidth="1"/>
    <col min="16" max="16384" width="14.140625" style="55" customWidth="1"/>
  </cols>
  <sheetData>
    <row r="1" spans="2:9" ht="15">
      <c r="B1" s="385" t="s">
        <v>0</v>
      </c>
      <c r="C1" s="385"/>
      <c r="D1" s="385"/>
      <c r="E1" s="385"/>
      <c r="F1" s="385"/>
      <c r="G1" s="385"/>
      <c r="H1" s="385"/>
      <c r="I1" s="385"/>
    </row>
    <row r="2" spans="2:9" ht="15">
      <c r="B2" s="386" t="s">
        <v>22</v>
      </c>
      <c r="C2" s="386"/>
      <c r="D2" s="386"/>
      <c r="E2" s="386"/>
      <c r="F2" s="386"/>
      <c r="G2" s="386"/>
      <c r="H2" s="386"/>
      <c r="I2" s="386"/>
    </row>
    <row r="3" spans="2:9" ht="15">
      <c r="B3" s="385" t="s">
        <v>104</v>
      </c>
      <c r="C3" s="385"/>
      <c r="D3" s="385"/>
      <c r="E3" s="385"/>
      <c r="F3" s="385"/>
      <c r="G3" s="385"/>
      <c r="H3" s="385"/>
      <c r="I3" s="385"/>
    </row>
    <row r="4" spans="1:9" ht="15">
      <c r="A4" s="71"/>
      <c r="B4" s="386" t="s">
        <v>122</v>
      </c>
      <c r="C4" s="386"/>
      <c r="D4" s="386"/>
      <c r="E4" s="386"/>
      <c r="F4" s="386"/>
      <c r="G4" s="386"/>
      <c r="H4" s="386"/>
      <c r="I4" s="386"/>
    </row>
    <row r="5" spans="1:9" ht="15">
      <c r="A5" s="71"/>
      <c r="B5" s="51"/>
      <c r="C5" s="36"/>
      <c r="D5" s="36"/>
      <c r="E5" s="56"/>
      <c r="F5" s="36"/>
      <c r="G5" s="57"/>
      <c r="H5" s="57"/>
      <c r="I5" s="58"/>
    </row>
    <row r="6" spans="1:15" s="106" customFormat="1" ht="71.25">
      <c r="A6" s="104"/>
      <c r="B6" s="109" t="s">
        <v>104</v>
      </c>
      <c r="C6" s="109" t="s">
        <v>23</v>
      </c>
      <c r="D6" s="109" t="s">
        <v>93</v>
      </c>
      <c r="E6" s="111" t="s">
        <v>25</v>
      </c>
      <c r="F6" s="109" t="s">
        <v>94</v>
      </c>
      <c r="G6" s="111" t="s">
        <v>105</v>
      </c>
      <c r="H6" s="111" t="s">
        <v>106</v>
      </c>
      <c r="I6" s="110" t="s">
        <v>107</v>
      </c>
      <c r="J6" s="104"/>
      <c r="K6" s="104"/>
      <c r="L6" s="104"/>
      <c r="M6" s="104"/>
      <c r="N6" s="104"/>
      <c r="O6" s="104"/>
    </row>
    <row r="7" spans="1:12" ht="15">
      <c r="A7" s="71"/>
      <c r="B7" s="384" t="s">
        <v>180</v>
      </c>
      <c r="C7" s="384"/>
      <c r="D7" s="384"/>
      <c r="E7" s="115">
        <v>1007498</v>
      </c>
      <c r="F7" s="116"/>
      <c r="G7" s="170">
        <v>53318</v>
      </c>
      <c r="H7" s="170">
        <v>56861</v>
      </c>
      <c r="I7" s="174">
        <v>5.08</v>
      </c>
      <c r="J7" s="271"/>
      <c r="K7" s="299"/>
      <c r="L7" s="299"/>
    </row>
    <row r="8" spans="1:12" ht="30" customHeight="1">
      <c r="A8" s="71"/>
      <c r="B8" s="294" t="s">
        <v>296</v>
      </c>
      <c r="C8" s="31" t="s">
        <v>102</v>
      </c>
      <c r="D8" s="31" t="s">
        <v>242</v>
      </c>
      <c r="E8" s="149">
        <v>130505</v>
      </c>
      <c r="F8" s="148" t="s">
        <v>187</v>
      </c>
      <c r="G8" s="172">
        <v>8128</v>
      </c>
      <c r="H8" s="172">
        <v>8634</v>
      </c>
      <c r="I8" s="173">
        <v>0.77</v>
      </c>
      <c r="J8" s="123"/>
      <c r="K8" s="282"/>
      <c r="L8" s="282"/>
    </row>
    <row r="9" spans="1:12" ht="37.5" customHeight="1">
      <c r="A9" s="71"/>
      <c r="B9" s="294" t="s">
        <v>243</v>
      </c>
      <c r="C9" s="31" t="s">
        <v>102</v>
      </c>
      <c r="D9" s="31" t="s">
        <v>183</v>
      </c>
      <c r="E9" s="149">
        <v>58000</v>
      </c>
      <c r="F9" s="148" t="s">
        <v>182</v>
      </c>
      <c r="G9" s="172">
        <v>4093</v>
      </c>
      <c r="H9" s="172">
        <v>3719</v>
      </c>
      <c r="I9" s="173">
        <v>0.33</v>
      </c>
      <c r="J9" s="123"/>
      <c r="K9" s="282"/>
      <c r="L9" s="282"/>
    </row>
    <row r="10" spans="1:12" ht="36.75" customHeight="1">
      <c r="A10" s="71"/>
      <c r="B10" s="31" t="s">
        <v>222</v>
      </c>
      <c r="C10" s="31" t="s">
        <v>102</v>
      </c>
      <c r="D10" s="31" t="s">
        <v>224</v>
      </c>
      <c r="E10" s="149">
        <v>160000</v>
      </c>
      <c r="F10" s="148" t="s">
        <v>196</v>
      </c>
      <c r="G10" s="172">
        <v>9544</v>
      </c>
      <c r="H10" s="172">
        <v>11557</v>
      </c>
      <c r="I10" s="173">
        <v>1.03</v>
      </c>
      <c r="J10" s="123"/>
      <c r="K10" s="282"/>
      <c r="L10" s="282"/>
    </row>
    <row r="11" spans="1:12" ht="32.25" customHeight="1">
      <c r="A11" s="71"/>
      <c r="B11" s="31" t="s">
        <v>244</v>
      </c>
      <c r="C11" s="31" t="s">
        <v>102</v>
      </c>
      <c r="D11" s="31" t="s">
        <v>194</v>
      </c>
      <c r="E11" s="149">
        <v>60493</v>
      </c>
      <c r="F11" s="148" t="s">
        <v>245</v>
      </c>
      <c r="G11" s="172">
        <v>9816</v>
      </c>
      <c r="H11" s="172">
        <v>7262</v>
      </c>
      <c r="I11" s="173">
        <v>0.65</v>
      </c>
      <c r="J11" s="123"/>
      <c r="K11" s="282"/>
      <c r="L11" s="282"/>
    </row>
    <row r="12" spans="1:15" s="108" customFormat="1" ht="39.75" customHeight="1">
      <c r="A12" s="137"/>
      <c r="B12" s="294" t="s">
        <v>226</v>
      </c>
      <c r="C12" s="31" t="s">
        <v>102</v>
      </c>
      <c r="D12" s="31" t="s">
        <v>227</v>
      </c>
      <c r="E12" s="149">
        <v>500000</v>
      </c>
      <c r="F12" s="133" t="s">
        <v>228</v>
      </c>
      <c r="G12" s="172">
        <v>4441</v>
      </c>
      <c r="H12" s="172">
        <v>3656</v>
      </c>
      <c r="I12" s="173">
        <v>0.33</v>
      </c>
      <c r="J12" s="123"/>
      <c r="K12" s="283"/>
      <c r="L12" s="283"/>
      <c r="M12" s="107"/>
      <c r="N12" s="107"/>
      <c r="O12" s="107"/>
    </row>
    <row r="13" spans="1:12" s="71" customFormat="1" ht="41.25" customHeight="1">
      <c r="A13" s="137"/>
      <c r="B13" s="294" t="s">
        <v>223</v>
      </c>
      <c r="C13" s="31" t="s">
        <v>102</v>
      </c>
      <c r="D13" s="31" t="s">
        <v>184</v>
      </c>
      <c r="E13" s="138">
        <v>40000</v>
      </c>
      <c r="F13" s="133" t="s">
        <v>108</v>
      </c>
      <c r="G13" s="172">
        <v>2979</v>
      </c>
      <c r="H13" s="172">
        <v>6401</v>
      </c>
      <c r="I13" s="173">
        <v>0.57</v>
      </c>
      <c r="J13" s="123"/>
      <c r="K13" s="282"/>
      <c r="L13" s="282"/>
    </row>
    <row r="14" spans="2:12" s="71" customFormat="1" ht="30">
      <c r="B14" s="294" t="s">
        <v>229</v>
      </c>
      <c r="C14" s="31" t="s">
        <v>102</v>
      </c>
      <c r="D14" s="31" t="s">
        <v>230</v>
      </c>
      <c r="E14" s="138">
        <v>9500</v>
      </c>
      <c r="F14" s="133" t="s">
        <v>231</v>
      </c>
      <c r="G14" s="172">
        <v>5189</v>
      </c>
      <c r="H14" s="172">
        <v>5354</v>
      </c>
      <c r="I14" s="173">
        <v>0.48</v>
      </c>
      <c r="K14" s="282"/>
      <c r="L14" s="282"/>
    </row>
    <row r="15" spans="2:12" s="71" customFormat="1" ht="30">
      <c r="B15" s="294" t="s">
        <v>283</v>
      </c>
      <c r="C15" s="31" t="s">
        <v>102</v>
      </c>
      <c r="D15" s="31" t="s">
        <v>230</v>
      </c>
      <c r="E15" s="138">
        <v>30000</v>
      </c>
      <c r="F15" s="133" t="s">
        <v>231</v>
      </c>
      <c r="G15" s="172">
        <v>5855</v>
      </c>
      <c r="H15" s="172">
        <v>7065</v>
      </c>
      <c r="I15" s="173">
        <v>0.63</v>
      </c>
      <c r="K15" s="282"/>
      <c r="L15" s="282"/>
    </row>
    <row r="16" spans="2:12" s="71" customFormat="1" ht="30">
      <c r="B16" s="294" t="s">
        <v>284</v>
      </c>
      <c r="C16" s="31" t="s">
        <v>102</v>
      </c>
      <c r="D16" s="31" t="s">
        <v>230</v>
      </c>
      <c r="E16" s="138">
        <v>19000</v>
      </c>
      <c r="F16" s="133" t="s">
        <v>231</v>
      </c>
      <c r="G16" s="172">
        <v>3273</v>
      </c>
      <c r="H16" s="172">
        <v>3213</v>
      </c>
      <c r="I16" s="173">
        <v>0.29</v>
      </c>
      <c r="K16" s="282"/>
      <c r="L16" s="282"/>
    </row>
    <row r="17" s="71" customFormat="1" ht="15"/>
    <row r="18" s="71" customFormat="1" ht="15"/>
    <row r="19" spans="4:9" s="71" customFormat="1" ht="15">
      <c r="D19" s="32"/>
      <c r="H19" s="194"/>
      <c r="I19" s="195"/>
    </row>
    <row r="20" spans="8:9" s="71" customFormat="1" ht="15">
      <c r="H20" s="194"/>
      <c r="I20" s="195"/>
    </row>
    <row r="21" spans="8:9" s="71" customFormat="1" ht="15">
      <c r="H21" s="194"/>
      <c r="I21" s="195"/>
    </row>
    <row r="22" s="71" customFormat="1" ht="15"/>
    <row r="23" s="71" customFormat="1" ht="15"/>
    <row r="24" s="71" customFormat="1" ht="15"/>
    <row r="25" s="71" customFormat="1" ht="15"/>
    <row r="26" s="71" customFormat="1" ht="15"/>
    <row r="27" s="71" customFormat="1" ht="15"/>
    <row r="28" s="71" customFormat="1" ht="15"/>
    <row r="29" s="71" customFormat="1" ht="15"/>
    <row r="30" s="71" customFormat="1" ht="15"/>
    <row r="31" s="71" customFormat="1" ht="15"/>
    <row r="32" s="71" customFormat="1" ht="15"/>
    <row r="33" s="71" customFormat="1" ht="15"/>
    <row r="34" s="71" customFormat="1" ht="15"/>
    <row r="35" s="71" customFormat="1" ht="15"/>
    <row r="36" s="71" customFormat="1" ht="15"/>
    <row r="37" s="71" customFormat="1" ht="15"/>
  </sheetData>
  <sheetProtection/>
  <mergeCells count="5">
    <mergeCell ref="B7:D7"/>
    <mergeCell ref="B1:I1"/>
    <mergeCell ref="B2:I2"/>
    <mergeCell ref="B3:I3"/>
    <mergeCell ref="B4:I4"/>
  </mergeCells>
  <printOptions horizontalCentered="1" verticalCentered="1"/>
  <pageMargins left="1.21" right="0.97" top="1" bottom="4.57" header="0.5" footer="0.51"/>
  <pageSetup fitToHeight="1" fitToWidth="1" horizontalDpi="600" verticalDpi="600" orientation="portrait" paperSize="9" scale="59" r:id="rId1"/>
  <headerFooter alignWithMargins="0">
    <oddHeader>&amp;CESALIENS Senior
Fundusz Inwestycyjny Otwarty
Półroczne Sprawozdanie Finansowe sporządzone
za okres od 1 stycznia 2017 roku do 30 czerwca 2017 roku</oddHeader>
    <oddFooter>&amp;L&amp;"Times New Roman,Normalny"&amp;11Odpowiedzialny za prowadzenie ksiąg rachunkowych: Moventum Sp. z o.o.&amp;R9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1"/>
  <sheetViews>
    <sheetView view="pageBreakPreview" zoomScale="80" zoomScaleSheetLayoutView="80" workbookViewId="0" topLeftCell="G16">
      <selection activeCell="L30" sqref="L30:N32"/>
    </sheetView>
  </sheetViews>
  <sheetFormatPr defaultColWidth="9.140625" defaultRowHeight="12.75"/>
  <cols>
    <col min="1" max="1" width="19.7109375" style="46" bestFit="1" customWidth="1"/>
    <col min="2" max="2" width="20.57421875" style="51" customWidth="1"/>
    <col min="3" max="3" width="21.7109375" style="114" customWidth="1"/>
    <col min="4" max="4" width="27.7109375" style="114" customWidth="1"/>
    <col min="5" max="5" width="16.28125" style="114" customWidth="1"/>
    <col min="6" max="6" width="10.8515625" style="114" customWidth="1"/>
    <col min="7" max="7" width="13.57421875" style="54" customWidth="1"/>
    <col min="8" max="8" width="18.28125" style="114" customWidth="1"/>
    <col min="9" max="9" width="19.8515625" style="50" customWidth="1"/>
    <col min="10" max="10" width="13.140625" style="53" customWidth="1"/>
    <col min="11" max="11" width="15.57421875" style="50" customWidth="1"/>
    <col min="12" max="12" width="16.140625" style="50" bestFit="1" customWidth="1"/>
    <col min="13" max="13" width="12.140625" style="50" customWidth="1"/>
    <col min="14" max="14" width="15.140625" style="147" customWidth="1"/>
    <col min="15" max="15" width="18.57421875" style="147" customWidth="1"/>
    <col min="16" max="16" width="17.57421875" style="287" bestFit="1" customWidth="1"/>
    <col min="17" max="17" width="13.7109375" style="46" customWidth="1"/>
    <col min="18" max="18" width="10.57421875" style="46" bestFit="1" customWidth="1"/>
    <col min="19" max="19" width="10.57421875" style="46" customWidth="1"/>
    <col min="20" max="16384" width="9.140625" style="46" customWidth="1"/>
  </cols>
  <sheetData>
    <row r="2" spans="2:16" s="34" customFormat="1" ht="14.25">
      <c r="B2" s="393" t="s">
        <v>0</v>
      </c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139"/>
      <c r="O2" s="140"/>
      <c r="P2" s="284"/>
    </row>
    <row r="3" spans="2:16" s="35" customFormat="1" ht="15">
      <c r="B3" s="394" t="s">
        <v>22</v>
      </c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141"/>
      <c r="O3" s="142"/>
      <c r="P3" s="285"/>
    </row>
    <row r="4" spans="1:16" s="35" customFormat="1" ht="15">
      <c r="A4" s="99"/>
      <c r="B4" s="393" t="s">
        <v>12</v>
      </c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141"/>
      <c r="O4" s="142"/>
      <c r="P4" s="285"/>
    </row>
    <row r="5" spans="1:16" s="35" customFormat="1" ht="15">
      <c r="A5" s="99"/>
      <c r="B5" s="394" t="s">
        <v>191</v>
      </c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141"/>
      <c r="O5" s="142"/>
      <c r="P5" s="285"/>
    </row>
    <row r="6" spans="1:16" s="35" customFormat="1" ht="15">
      <c r="A6" s="99"/>
      <c r="B6" s="88"/>
      <c r="C6" s="113"/>
      <c r="D6" s="113"/>
      <c r="E6" s="113"/>
      <c r="F6" s="114"/>
      <c r="G6" s="37"/>
      <c r="H6" s="114"/>
      <c r="I6" s="38"/>
      <c r="J6" s="39"/>
      <c r="K6" s="38"/>
      <c r="L6" s="38"/>
      <c r="M6" s="38"/>
      <c r="N6" s="141"/>
      <c r="O6" s="142"/>
      <c r="P6" s="285"/>
    </row>
    <row r="7" spans="1:16" s="44" customFormat="1" ht="103.5" customHeight="1">
      <c r="A7" s="72"/>
      <c r="B7" s="40" t="s">
        <v>12</v>
      </c>
      <c r="C7" s="109" t="s">
        <v>23</v>
      </c>
      <c r="D7" s="109" t="s">
        <v>93</v>
      </c>
      <c r="E7" s="182" t="s">
        <v>188</v>
      </c>
      <c r="F7" s="109" t="s">
        <v>94</v>
      </c>
      <c r="G7" s="41" t="s">
        <v>189</v>
      </c>
      <c r="H7" s="181" t="s">
        <v>95</v>
      </c>
      <c r="I7" s="42" t="s">
        <v>190</v>
      </c>
      <c r="J7" s="43" t="s">
        <v>25</v>
      </c>
      <c r="K7" s="42" t="s">
        <v>112</v>
      </c>
      <c r="L7" s="42" t="s">
        <v>113</v>
      </c>
      <c r="M7" s="42" t="s">
        <v>96</v>
      </c>
      <c r="N7" s="191"/>
      <c r="O7" s="143"/>
      <c r="P7" s="143"/>
    </row>
    <row r="8" spans="1:16" s="45" customFormat="1" ht="14.25">
      <c r="A8" s="73"/>
      <c r="B8" s="389" t="s">
        <v>97</v>
      </c>
      <c r="C8" s="389"/>
      <c r="D8" s="389"/>
      <c r="E8" s="390"/>
      <c r="F8" s="389"/>
      <c r="G8" s="389"/>
      <c r="H8" s="389"/>
      <c r="I8" s="112"/>
      <c r="J8" s="186">
        <v>749415</v>
      </c>
      <c r="K8" s="169">
        <v>755579</v>
      </c>
      <c r="L8" s="186">
        <v>759184</v>
      </c>
      <c r="M8" s="175">
        <v>67.8</v>
      </c>
      <c r="N8" s="272"/>
      <c r="O8" s="144"/>
      <c r="P8" s="286"/>
    </row>
    <row r="9" spans="1:15" ht="15">
      <c r="A9" s="73"/>
      <c r="B9" s="389" t="s">
        <v>98</v>
      </c>
      <c r="C9" s="389"/>
      <c r="D9" s="389"/>
      <c r="E9" s="390"/>
      <c r="F9" s="389"/>
      <c r="G9" s="389"/>
      <c r="H9" s="389"/>
      <c r="I9" s="112"/>
      <c r="J9" s="186">
        <v>227575</v>
      </c>
      <c r="K9" s="169">
        <v>236770</v>
      </c>
      <c r="L9" s="186">
        <v>233621</v>
      </c>
      <c r="M9" s="175">
        <v>20.86</v>
      </c>
      <c r="N9" s="192"/>
      <c r="O9" s="144"/>
    </row>
    <row r="10" spans="1:16" s="47" customFormat="1" ht="15">
      <c r="A10" s="74"/>
      <c r="B10" s="389" t="s">
        <v>99</v>
      </c>
      <c r="C10" s="389"/>
      <c r="D10" s="389"/>
      <c r="E10" s="390"/>
      <c r="F10" s="389"/>
      <c r="G10" s="389"/>
      <c r="H10" s="389"/>
      <c r="I10" s="112"/>
      <c r="J10" s="186">
        <v>227575</v>
      </c>
      <c r="K10" s="169">
        <v>236770</v>
      </c>
      <c r="L10" s="186">
        <v>233621</v>
      </c>
      <c r="M10" s="175">
        <v>20.86</v>
      </c>
      <c r="N10" s="272"/>
      <c r="O10" s="145"/>
      <c r="P10" s="288"/>
    </row>
    <row r="11" spans="1:16" s="47" customFormat="1" ht="33" customHeight="1">
      <c r="A11" s="74"/>
      <c r="B11" s="65" t="s">
        <v>246</v>
      </c>
      <c r="C11" s="31" t="s">
        <v>102</v>
      </c>
      <c r="D11" s="31" t="s">
        <v>247</v>
      </c>
      <c r="E11" s="31" t="s">
        <v>248</v>
      </c>
      <c r="F11" s="31" t="s">
        <v>31</v>
      </c>
      <c r="G11" s="136">
        <v>43033</v>
      </c>
      <c r="H11" s="31" t="s">
        <v>249</v>
      </c>
      <c r="I11" s="149">
        <v>88630</v>
      </c>
      <c r="J11" s="149">
        <v>88630</v>
      </c>
      <c r="K11" s="149">
        <v>94100</v>
      </c>
      <c r="L11" s="149">
        <v>92846</v>
      </c>
      <c r="M11" s="153">
        <v>8.29</v>
      </c>
      <c r="N11" s="272"/>
      <c r="O11" s="300"/>
      <c r="P11" s="288"/>
    </row>
    <row r="12" spans="1:16" s="47" customFormat="1" ht="33" customHeight="1">
      <c r="A12" s="74"/>
      <c r="B12" s="65" t="s">
        <v>250</v>
      </c>
      <c r="C12" s="31" t="s">
        <v>102</v>
      </c>
      <c r="D12" s="31" t="s">
        <v>251</v>
      </c>
      <c r="E12" s="31" t="s">
        <v>248</v>
      </c>
      <c r="F12" s="31" t="s">
        <v>31</v>
      </c>
      <c r="G12" s="136">
        <v>42941</v>
      </c>
      <c r="H12" s="31" t="s">
        <v>252</v>
      </c>
      <c r="I12" s="149">
        <v>55000</v>
      </c>
      <c r="J12" s="149">
        <v>55000</v>
      </c>
      <c r="K12" s="149">
        <v>54088</v>
      </c>
      <c r="L12" s="149">
        <v>54750</v>
      </c>
      <c r="M12" s="153">
        <v>4.89</v>
      </c>
      <c r="N12" s="272"/>
      <c r="O12" s="300"/>
      <c r="P12" s="288"/>
    </row>
    <row r="13" spans="1:17" s="47" customFormat="1" ht="33" customHeight="1">
      <c r="A13" s="74"/>
      <c r="B13" s="65" t="s">
        <v>259</v>
      </c>
      <c r="C13" s="31" t="s">
        <v>102</v>
      </c>
      <c r="D13" s="31" t="s">
        <v>247</v>
      </c>
      <c r="E13" s="31" t="s">
        <v>248</v>
      </c>
      <c r="F13" s="31" t="s">
        <v>31</v>
      </c>
      <c r="G13" s="136">
        <v>43215</v>
      </c>
      <c r="H13" s="31" t="s">
        <v>260</v>
      </c>
      <c r="I13" s="149">
        <v>83945</v>
      </c>
      <c r="J13" s="149">
        <v>83945</v>
      </c>
      <c r="K13" s="149">
        <v>88582</v>
      </c>
      <c r="L13" s="149">
        <v>86025</v>
      </c>
      <c r="M13" s="153">
        <v>7.68</v>
      </c>
      <c r="N13" s="272"/>
      <c r="O13" s="300"/>
      <c r="P13" s="288"/>
      <c r="Q13" s="274"/>
    </row>
    <row r="14" spans="1:19" ht="15" hidden="1">
      <c r="A14" s="75"/>
      <c r="B14" s="391" t="s">
        <v>100</v>
      </c>
      <c r="C14" s="392"/>
      <c r="D14" s="392"/>
      <c r="E14" s="392"/>
      <c r="F14" s="392"/>
      <c r="G14" s="392"/>
      <c r="H14" s="388"/>
      <c r="I14" s="146"/>
      <c r="J14" s="149">
        <v>0</v>
      </c>
      <c r="K14" s="169">
        <v>0</v>
      </c>
      <c r="L14" s="186">
        <v>0</v>
      </c>
      <c r="M14" s="175">
        <v>0</v>
      </c>
      <c r="N14" s="272"/>
      <c r="O14" s="301"/>
      <c r="R14" s="50"/>
      <c r="S14" s="50"/>
    </row>
    <row r="15" spans="1:19" ht="15" hidden="1">
      <c r="A15" s="75"/>
      <c r="B15" s="150"/>
      <c r="C15" s="151"/>
      <c r="D15" s="151"/>
      <c r="E15" s="151"/>
      <c r="F15" s="151" t="s">
        <v>31</v>
      </c>
      <c r="G15" s="152">
        <v>42058</v>
      </c>
      <c r="H15" s="151" t="s">
        <v>193</v>
      </c>
      <c r="I15" s="149"/>
      <c r="J15" s="149">
        <v>0</v>
      </c>
      <c r="K15" s="149"/>
      <c r="L15" s="185"/>
      <c r="M15" s="153">
        <v>0</v>
      </c>
      <c r="N15" s="272"/>
      <c r="O15" s="301"/>
      <c r="R15" s="50"/>
      <c r="S15" s="50"/>
    </row>
    <row r="16" spans="1:19" ht="15">
      <c r="A16" s="75"/>
      <c r="B16" s="387" t="s">
        <v>101</v>
      </c>
      <c r="C16" s="387"/>
      <c r="D16" s="387"/>
      <c r="E16" s="388"/>
      <c r="F16" s="387"/>
      <c r="G16" s="387"/>
      <c r="H16" s="387"/>
      <c r="I16" s="112"/>
      <c r="J16" s="186">
        <v>521840</v>
      </c>
      <c r="K16" s="169">
        <v>518809</v>
      </c>
      <c r="L16" s="186">
        <v>525563</v>
      </c>
      <c r="M16" s="175">
        <v>46.94</v>
      </c>
      <c r="N16" s="272"/>
      <c r="O16" s="301"/>
      <c r="R16" s="50"/>
      <c r="S16" s="50"/>
    </row>
    <row r="17" spans="1:19" ht="15">
      <c r="A17" s="100"/>
      <c r="B17" s="387" t="s">
        <v>99</v>
      </c>
      <c r="C17" s="387"/>
      <c r="D17" s="387"/>
      <c r="E17" s="388"/>
      <c r="F17" s="387"/>
      <c r="G17" s="387"/>
      <c r="H17" s="387"/>
      <c r="I17" s="112"/>
      <c r="J17" s="186">
        <v>521840</v>
      </c>
      <c r="K17" s="186">
        <v>518809</v>
      </c>
      <c r="L17" s="186">
        <v>525563</v>
      </c>
      <c r="M17" s="175">
        <v>46.94</v>
      </c>
      <c r="N17" s="272"/>
      <c r="O17" s="301"/>
      <c r="R17" s="50"/>
      <c r="S17" s="50"/>
    </row>
    <row r="18" spans="1:15" ht="30" customHeight="1">
      <c r="A18" s="49"/>
      <c r="B18" s="65" t="s">
        <v>253</v>
      </c>
      <c r="C18" s="31" t="s">
        <v>102</v>
      </c>
      <c r="D18" s="31" t="s">
        <v>247</v>
      </c>
      <c r="E18" s="31" t="s">
        <v>248</v>
      </c>
      <c r="F18" s="31" t="s">
        <v>31</v>
      </c>
      <c r="G18" s="136">
        <v>46228</v>
      </c>
      <c r="H18" s="31" t="s">
        <v>254</v>
      </c>
      <c r="I18" s="149">
        <v>6850</v>
      </c>
      <c r="J18" s="149">
        <v>6850</v>
      </c>
      <c r="K18" s="149">
        <v>6134</v>
      </c>
      <c r="L18" s="149">
        <v>6644</v>
      </c>
      <c r="M18" s="153">
        <v>0.59</v>
      </c>
      <c r="N18" s="272"/>
      <c r="O18" s="355"/>
    </row>
    <row r="19" spans="1:15" ht="30" customHeight="1">
      <c r="A19" s="49"/>
      <c r="B19" s="65" t="s">
        <v>285</v>
      </c>
      <c r="C19" s="31" t="s">
        <v>102</v>
      </c>
      <c r="D19" s="31" t="s">
        <v>247</v>
      </c>
      <c r="E19" s="31" t="s">
        <v>248</v>
      </c>
      <c r="F19" s="31" t="s">
        <v>31</v>
      </c>
      <c r="G19" s="136">
        <v>46593</v>
      </c>
      <c r="H19" s="31" t="s">
        <v>254</v>
      </c>
      <c r="I19" s="149">
        <v>48800</v>
      </c>
      <c r="J19" s="149">
        <v>48800</v>
      </c>
      <c r="K19" s="149">
        <v>45497</v>
      </c>
      <c r="L19" s="149">
        <v>46445</v>
      </c>
      <c r="M19" s="153">
        <v>4.15</v>
      </c>
      <c r="N19" s="272"/>
      <c r="O19" s="355"/>
    </row>
    <row r="20" spans="1:15" ht="30" customHeight="1">
      <c r="A20" s="49"/>
      <c r="B20" s="65" t="s">
        <v>286</v>
      </c>
      <c r="C20" s="31" t="s">
        <v>102</v>
      </c>
      <c r="D20" s="31" t="s">
        <v>247</v>
      </c>
      <c r="E20" s="31" t="s">
        <v>248</v>
      </c>
      <c r="F20" s="31" t="s">
        <v>31</v>
      </c>
      <c r="G20" s="136">
        <v>43763</v>
      </c>
      <c r="H20" s="31" t="s">
        <v>287</v>
      </c>
      <c r="I20" s="149">
        <v>33400</v>
      </c>
      <c r="J20" s="149">
        <v>33400</v>
      </c>
      <c r="K20" s="149">
        <v>36191</v>
      </c>
      <c r="L20" s="149">
        <v>37323</v>
      </c>
      <c r="M20" s="153">
        <v>3.33</v>
      </c>
      <c r="N20" s="272"/>
      <c r="O20" s="355"/>
    </row>
    <row r="21" spans="1:15" ht="30" customHeight="1">
      <c r="A21" s="49"/>
      <c r="B21" s="65" t="s">
        <v>255</v>
      </c>
      <c r="C21" s="31" t="s">
        <v>102</v>
      </c>
      <c r="D21" s="31" t="s">
        <v>247</v>
      </c>
      <c r="E21" s="31" t="s">
        <v>248</v>
      </c>
      <c r="F21" s="31" t="s">
        <v>31</v>
      </c>
      <c r="G21" s="136">
        <v>44494</v>
      </c>
      <c r="H21" s="31" t="s">
        <v>256</v>
      </c>
      <c r="I21" s="149">
        <v>8200</v>
      </c>
      <c r="J21" s="149">
        <v>8200</v>
      </c>
      <c r="K21" s="149">
        <v>9518</v>
      </c>
      <c r="L21" s="149">
        <v>9599</v>
      </c>
      <c r="M21" s="153">
        <v>0.86</v>
      </c>
      <c r="N21" s="272"/>
      <c r="O21" s="355"/>
    </row>
    <row r="22" spans="1:15" ht="30" customHeight="1">
      <c r="A22" s="49"/>
      <c r="B22" s="65" t="s">
        <v>257</v>
      </c>
      <c r="C22" s="31" t="s">
        <v>102</v>
      </c>
      <c r="D22" s="31" t="s">
        <v>247</v>
      </c>
      <c r="E22" s="31" t="s">
        <v>248</v>
      </c>
      <c r="F22" s="31" t="s">
        <v>31</v>
      </c>
      <c r="G22" s="136">
        <v>45224</v>
      </c>
      <c r="H22" s="31" t="s">
        <v>258</v>
      </c>
      <c r="I22" s="149">
        <v>22190</v>
      </c>
      <c r="J22" s="149">
        <v>22190</v>
      </c>
      <c r="K22" s="149">
        <v>24831</v>
      </c>
      <c r="L22" s="149">
        <v>24238</v>
      </c>
      <c r="M22" s="153">
        <v>2.16</v>
      </c>
      <c r="N22" s="272"/>
      <c r="O22" s="355"/>
    </row>
    <row r="23" spans="1:15" ht="30" customHeight="1">
      <c r="A23" s="49"/>
      <c r="B23" s="65" t="s">
        <v>288</v>
      </c>
      <c r="C23" s="31" t="s">
        <v>102</v>
      </c>
      <c r="D23" s="31" t="s">
        <v>247</v>
      </c>
      <c r="E23" s="31" t="s">
        <v>248</v>
      </c>
      <c r="F23" s="31" t="s">
        <v>31</v>
      </c>
      <c r="G23" s="136">
        <v>43580</v>
      </c>
      <c r="H23" s="31" t="s">
        <v>252</v>
      </c>
      <c r="I23" s="149">
        <v>108000</v>
      </c>
      <c r="J23" s="149">
        <v>108000</v>
      </c>
      <c r="K23" s="149">
        <v>103739</v>
      </c>
      <c r="L23" s="149">
        <v>104587</v>
      </c>
      <c r="M23" s="153">
        <v>9.34</v>
      </c>
      <c r="N23" s="144"/>
      <c r="O23" s="355"/>
    </row>
    <row r="24" spans="1:19" s="48" customFormat="1" ht="30" customHeight="1">
      <c r="A24" s="49"/>
      <c r="B24" s="65" t="s">
        <v>289</v>
      </c>
      <c r="C24" s="31" t="s">
        <v>102</v>
      </c>
      <c r="D24" s="31" t="s">
        <v>247</v>
      </c>
      <c r="E24" s="31" t="s">
        <v>248</v>
      </c>
      <c r="F24" s="31" t="s">
        <v>31</v>
      </c>
      <c r="G24" s="136">
        <v>43946</v>
      </c>
      <c r="H24" s="31" t="s">
        <v>290</v>
      </c>
      <c r="I24" s="149">
        <v>52600</v>
      </c>
      <c r="J24" s="149">
        <v>52600</v>
      </c>
      <c r="K24" s="149">
        <v>51211</v>
      </c>
      <c r="L24" s="149">
        <v>51839</v>
      </c>
      <c r="M24" s="153">
        <v>4.63</v>
      </c>
      <c r="N24" s="144"/>
      <c r="O24" s="356"/>
      <c r="P24" s="289"/>
      <c r="R24" s="50"/>
      <c r="S24" s="50"/>
    </row>
    <row r="25" spans="1:19" s="48" customFormat="1" ht="30" customHeight="1">
      <c r="A25" s="49"/>
      <c r="B25" s="65" t="s">
        <v>291</v>
      </c>
      <c r="C25" s="31" t="s">
        <v>102</v>
      </c>
      <c r="D25" s="31" t="s">
        <v>247</v>
      </c>
      <c r="E25" s="31" t="s">
        <v>248</v>
      </c>
      <c r="F25" s="31" t="s">
        <v>31</v>
      </c>
      <c r="G25" s="136">
        <v>44676</v>
      </c>
      <c r="H25" s="31" t="s">
        <v>292</v>
      </c>
      <c r="I25" s="149">
        <v>43100</v>
      </c>
      <c r="J25" s="149">
        <v>43100</v>
      </c>
      <c r="K25" s="149">
        <v>41885</v>
      </c>
      <c r="L25" s="149">
        <v>42417</v>
      </c>
      <c r="M25" s="153">
        <v>3.79</v>
      </c>
      <c r="N25" s="144"/>
      <c r="O25" s="356"/>
      <c r="P25" s="289"/>
      <c r="R25" s="50"/>
      <c r="S25" s="50"/>
    </row>
    <row r="26" spans="2:15" ht="30">
      <c r="B26" s="65" t="s">
        <v>261</v>
      </c>
      <c r="C26" s="31" t="s">
        <v>102</v>
      </c>
      <c r="D26" s="31" t="s">
        <v>247</v>
      </c>
      <c r="E26" s="31" t="s">
        <v>248</v>
      </c>
      <c r="F26" s="31" t="s">
        <v>31</v>
      </c>
      <c r="G26" s="136">
        <v>43306</v>
      </c>
      <c r="H26" s="31" t="s">
        <v>254</v>
      </c>
      <c r="I26" s="149">
        <v>117900</v>
      </c>
      <c r="J26" s="149">
        <v>117900</v>
      </c>
      <c r="K26" s="149">
        <v>120081</v>
      </c>
      <c r="L26" s="149">
        <v>121790</v>
      </c>
      <c r="M26" s="153">
        <v>10.88</v>
      </c>
      <c r="N26" s="144"/>
      <c r="O26" s="357"/>
    </row>
    <row r="27" spans="2:15" ht="30">
      <c r="B27" s="65" t="s">
        <v>262</v>
      </c>
      <c r="C27" s="31" t="s">
        <v>102</v>
      </c>
      <c r="D27" s="31" t="s">
        <v>247</v>
      </c>
      <c r="E27" s="31" t="s">
        <v>248</v>
      </c>
      <c r="F27" s="31" t="s">
        <v>31</v>
      </c>
      <c r="G27" s="136">
        <v>44402</v>
      </c>
      <c r="H27" s="31" t="s">
        <v>263</v>
      </c>
      <c r="I27" s="149">
        <v>40800</v>
      </c>
      <c r="J27" s="149">
        <v>40800</v>
      </c>
      <c r="K27" s="149">
        <v>39722</v>
      </c>
      <c r="L27" s="149">
        <v>40265</v>
      </c>
      <c r="M27" s="153">
        <v>3.6</v>
      </c>
      <c r="N27" s="144"/>
      <c r="O27" s="357"/>
    </row>
    <row r="28" spans="2:15" ht="30">
      <c r="B28" s="65" t="s">
        <v>264</v>
      </c>
      <c r="C28" s="31" t="s">
        <v>102</v>
      </c>
      <c r="D28" s="31" t="s">
        <v>251</v>
      </c>
      <c r="E28" s="31" t="s">
        <v>248</v>
      </c>
      <c r="F28" s="31" t="s">
        <v>31</v>
      </c>
      <c r="G28" s="136">
        <v>43490</v>
      </c>
      <c r="H28" s="31" t="s">
        <v>293</v>
      </c>
      <c r="I28" s="149">
        <v>40000</v>
      </c>
      <c r="J28" s="149">
        <v>40000</v>
      </c>
      <c r="K28" s="149">
        <v>40000</v>
      </c>
      <c r="L28" s="149">
        <v>40416</v>
      </c>
      <c r="M28" s="153">
        <v>3.61</v>
      </c>
      <c r="N28" s="144"/>
      <c r="O28" s="357"/>
    </row>
    <row r="29" spans="5:14" ht="15">
      <c r="E29" s="32"/>
      <c r="F29" s="113"/>
      <c r="G29" s="52"/>
      <c r="N29" s="144"/>
    </row>
    <row r="30" spans="5:14" ht="15">
      <c r="E30" s="32"/>
      <c r="F30" s="113"/>
      <c r="G30" s="52"/>
      <c r="N30" s="144"/>
    </row>
    <row r="31" spans="5:14" ht="15">
      <c r="E31" s="32"/>
      <c r="F31" s="113"/>
      <c r="G31" s="52"/>
      <c r="L31" s="53"/>
      <c r="N31" s="144"/>
    </row>
    <row r="32" spans="5:14" ht="15">
      <c r="E32" s="113"/>
      <c r="F32" s="113"/>
      <c r="G32" s="52"/>
      <c r="N32" s="144"/>
    </row>
    <row r="33" spans="5:14" ht="15">
      <c r="E33" s="113"/>
      <c r="F33" s="113"/>
      <c r="G33" s="52"/>
      <c r="N33" s="144"/>
    </row>
    <row r="34" spans="5:7" ht="15">
      <c r="E34" s="113"/>
      <c r="F34" s="113"/>
      <c r="G34" s="52"/>
    </row>
    <row r="35" spans="5:7" ht="15">
      <c r="E35" s="113"/>
      <c r="F35" s="113"/>
      <c r="G35" s="52"/>
    </row>
    <row r="36" spans="5:7" ht="15">
      <c r="E36" s="113"/>
      <c r="F36" s="113"/>
      <c r="G36" s="52"/>
    </row>
    <row r="37" spans="5:7" ht="15">
      <c r="E37" s="113"/>
      <c r="F37" s="113"/>
      <c r="G37" s="52"/>
    </row>
    <row r="38" spans="5:7" ht="15">
      <c r="E38" s="113"/>
      <c r="F38" s="113"/>
      <c r="G38" s="52"/>
    </row>
    <row r="39" spans="5:7" ht="15">
      <c r="E39" s="113"/>
      <c r="F39" s="113"/>
      <c r="G39" s="52"/>
    </row>
    <row r="40" spans="5:7" ht="15">
      <c r="E40" s="113"/>
      <c r="F40" s="113"/>
      <c r="G40" s="52"/>
    </row>
    <row r="41" spans="5:7" ht="15">
      <c r="E41" s="113"/>
      <c r="F41" s="113"/>
      <c r="G41" s="52"/>
    </row>
    <row r="42" spans="5:7" ht="15">
      <c r="E42" s="113"/>
      <c r="F42" s="113"/>
      <c r="G42" s="52"/>
    </row>
    <row r="43" spans="5:7" ht="15">
      <c r="E43" s="113"/>
      <c r="F43" s="113"/>
      <c r="G43" s="52"/>
    </row>
    <row r="44" spans="5:7" ht="15">
      <c r="E44" s="113"/>
      <c r="F44" s="113"/>
      <c r="G44" s="52"/>
    </row>
    <row r="45" spans="5:7" ht="15">
      <c r="E45" s="113"/>
      <c r="F45" s="113"/>
      <c r="G45" s="52"/>
    </row>
    <row r="46" spans="5:7" ht="15">
      <c r="E46" s="113"/>
      <c r="F46" s="113"/>
      <c r="G46" s="52"/>
    </row>
    <row r="47" spans="5:7" ht="15">
      <c r="E47" s="113"/>
      <c r="F47" s="113"/>
      <c r="G47" s="52"/>
    </row>
    <row r="48" spans="5:7" ht="15">
      <c r="E48" s="113"/>
      <c r="F48" s="113"/>
      <c r="G48" s="52"/>
    </row>
    <row r="49" spans="5:7" ht="15">
      <c r="E49" s="113"/>
      <c r="F49" s="113"/>
      <c r="G49" s="52"/>
    </row>
    <row r="50" spans="5:7" ht="15">
      <c r="E50" s="113"/>
      <c r="F50" s="113"/>
      <c r="G50" s="52"/>
    </row>
    <row r="51" spans="5:7" ht="15">
      <c r="E51" s="113"/>
      <c r="F51" s="113"/>
      <c r="G51" s="52"/>
    </row>
  </sheetData>
  <sheetProtection/>
  <mergeCells count="10">
    <mergeCell ref="B16:H16"/>
    <mergeCell ref="B17:H17"/>
    <mergeCell ref="B10:H10"/>
    <mergeCell ref="B14:H14"/>
    <mergeCell ref="B8:H8"/>
    <mergeCell ref="B2:M2"/>
    <mergeCell ref="B3:M3"/>
    <mergeCell ref="B4:M4"/>
    <mergeCell ref="B5:M5"/>
    <mergeCell ref="B9:H9"/>
  </mergeCells>
  <printOptions horizontalCentered="1" verticalCentered="1"/>
  <pageMargins left="0.63" right="0.64" top="0.7989583333333333" bottom="0.48" header="0.2" footer="0.25"/>
  <pageSetup fitToHeight="1" fitToWidth="1" horizontalDpi="600" verticalDpi="600" orientation="landscape" paperSize="9" scale="65" r:id="rId1"/>
  <headerFooter alignWithMargins="0">
    <oddHeader>&amp;CESALIENS Senior
Fundusz Inwestycyjny Otwarty
Półroczne Sprawozdanie Finansowe sporządzone
za okres od 1 stycznia 2017 roku do 30 czerwca 2017 roku</oddHeader>
    <oddFooter>&amp;L&amp;"Times New Roman,Normalny"&amp;11Odpowiedzialny za prowadzenie ksiąg rachunkowych: Moventum Sp. z o.o.&amp;R10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view="pageBreakPreview" zoomScaleSheetLayoutView="100" workbookViewId="0" topLeftCell="D1">
      <selection activeCell="J7" sqref="J7"/>
    </sheetView>
  </sheetViews>
  <sheetFormatPr defaultColWidth="9.28125" defaultRowHeight="12.75"/>
  <cols>
    <col min="1" max="1" width="15.00390625" style="351" customWidth="1"/>
    <col min="2" max="2" width="22.57421875" style="343" customWidth="1"/>
    <col min="3" max="3" width="23.00390625" style="343" customWidth="1"/>
    <col min="4" max="4" width="33.00390625" style="343" customWidth="1"/>
    <col min="5" max="5" width="43.140625" style="318" customWidth="1"/>
    <col min="6" max="6" width="10.28125" style="343" customWidth="1"/>
    <col min="7" max="7" width="17.28125" style="343" bestFit="1" customWidth="1"/>
    <col min="8" max="8" width="16.7109375" style="347" customWidth="1"/>
    <col min="9" max="9" width="14.8515625" style="350" bestFit="1" customWidth="1"/>
    <col min="10" max="10" width="8.57421875" style="342" customWidth="1"/>
    <col min="11" max="11" width="12.8515625" style="343" customWidth="1"/>
    <col min="12" max="12" width="22.57421875" style="342" customWidth="1"/>
    <col min="13" max="13" width="10.7109375" style="343" bestFit="1" customWidth="1"/>
    <col min="14" max="16384" width="9.28125" style="343" customWidth="1"/>
  </cols>
  <sheetData>
    <row r="1" spans="1:12" s="309" customFormat="1" ht="15">
      <c r="A1" s="308"/>
      <c r="B1" s="395" t="s">
        <v>0</v>
      </c>
      <c r="C1" s="396"/>
      <c r="D1" s="396"/>
      <c r="E1" s="396"/>
      <c r="F1" s="396"/>
      <c r="G1" s="396"/>
      <c r="H1" s="396"/>
      <c r="I1" s="396"/>
      <c r="J1" s="310"/>
      <c r="L1" s="310"/>
    </row>
    <row r="2" spans="1:12" s="312" customFormat="1" ht="15">
      <c r="A2" s="308"/>
      <c r="B2" s="397" t="s">
        <v>22</v>
      </c>
      <c r="C2" s="398"/>
      <c r="D2" s="398"/>
      <c r="E2" s="398"/>
      <c r="F2" s="398"/>
      <c r="G2" s="398"/>
      <c r="H2" s="398"/>
      <c r="I2" s="398"/>
      <c r="J2" s="313"/>
      <c r="L2" s="313"/>
    </row>
    <row r="3" spans="1:12" s="312" customFormat="1" ht="15">
      <c r="A3" s="311"/>
      <c r="B3" s="396" t="s">
        <v>15</v>
      </c>
      <c r="C3" s="396"/>
      <c r="D3" s="396"/>
      <c r="E3" s="396"/>
      <c r="F3" s="396"/>
      <c r="G3" s="396"/>
      <c r="H3" s="396"/>
      <c r="I3" s="396"/>
      <c r="J3" s="313"/>
      <c r="L3" s="313"/>
    </row>
    <row r="4" spans="1:12" s="316" customFormat="1" ht="15">
      <c r="A4" s="314"/>
      <c r="B4" s="398" t="s">
        <v>266</v>
      </c>
      <c r="C4" s="398"/>
      <c r="D4" s="398"/>
      <c r="E4" s="398"/>
      <c r="F4" s="398"/>
      <c r="G4" s="398"/>
      <c r="H4" s="398"/>
      <c r="I4" s="398"/>
      <c r="J4" s="315"/>
      <c r="L4" s="317"/>
    </row>
    <row r="5" spans="1:12" s="316" customFormat="1" ht="15">
      <c r="A5" s="314"/>
      <c r="B5" s="312"/>
      <c r="C5" s="312"/>
      <c r="D5" s="312"/>
      <c r="E5" s="318"/>
      <c r="F5" s="312"/>
      <c r="G5" s="312"/>
      <c r="H5" s="319"/>
      <c r="I5" s="320"/>
      <c r="J5" s="317"/>
      <c r="L5" s="317"/>
    </row>
    <row r="6" spans="1:12" s="327" customFormat="1" ht="57">
      <c r="A6" s="321"/>
      <c r="B6" s="322" t="s">
        <v>15</v>
      </c>
      <c r="C6" s="323" t="s">
        <v>267</v>
      </c>
      <c r="D6" s="323" t="s">
        <v>93</v>
      </c>
      <c r="E6" s="323" t="s">
        <v>268</v>
      </c>
      <c r="F6" s="323" t="s">
        <v>25</v>
      </c>
      <c r="G6" s="323" t="s">
        <v>269</v>
      </c>
      <c r="H6" s="324" t="s">
        <v>113</v>
      </c>
      <c r="I6" s="325" t="s">
        <v>5</v>
      </c>
      <c r="J6" s="326"/>
      <c r="L6" s="328"/>
    </row>
    <row r="7" spans="1:12" s="333" customFormat="1" ht="14.25">
      <c r="A7" s="329"/>
      <c r="B7" s="399" t="s">
        <v>270</v>
      </c>
      <c r="C7" s="399"/>
      <c r="D7" s="399"/>
      <c r="E7" s="399"/>
      <c r="F7" s="330">
        <v>49355</v>
      </c>
      <c r="G7" s="330">
        <v>54998</v>
      </c>
      <c r="H7" s="330">
        <v>54493</v>
      </c>
      <c r="I7" s="331">
        <v>4.87</v>
      </c>
      <c r="J7" s="332"/>
      <c r="L7" s="334"/>
    </row>
    <row r="8" spans="1:13" ht="63.75" customHeight="1">
      <c r="A8"/>
      <c r="B8" s="335" t="s">
        <v>271</v>
      </c>
      <c r="C8" s="151" t="s">
        <v>272</v>
      </c>
      <c r="D8" s="336" t="s">
        <v>273</v>
      </c>
      <c r="E8" s="337" t="s">
        <v>274</v>
      </c>
      <c r="F8" s="338">
        <v>49355</v>
      </c>
      <c r="G8" s="338">
        <v>54998</v>
      </c>
      <c r="H8" s="338">
        <v>54493</v>
      </c>
      <c r="I8" s="339">
        <v>4.87</v>
      </c>
      <c r="J8" s="340"/>
      <c r="K8" s="341"/>
      <c r="M8" s="341"/>
    </row>
    <row r="9" spans="1:9" ht="15">
      <c r="A9" s="344"/>
      <c r="C9" s="345"/>
      <c r="D9" s="346"/>
      <c r="E9" s="347"/>
      <c r="G9" s="341"/>
      <c r="H9" s="342"/>
      <c r="I9" s="343"/>
    </row>
    <row r="10" spans="1:9" ht="15">
      <c r="A10" s="344"/>
      <c r="C10" s="345"/>
      <c r="D10" s="346"/>
      <c r="E10" s="346"/>
      <c r="H10" s="341"/>
      <c r="I10" s="343"/>
    </row>
    <row r="11" spans="1:7" ht="15">
      <c r="A11" s="344"/>
      <c r="E11" s="346"/>
      <c r="F11" s="348"/>
      <c r="G11" s="349"/>
    </row>
    <row r="12" spans="1:7" ht="15">
      <c r="A12" s="344"/>
      <c r="C12" s="341"/>
      <c r="E12" s="346"/>
      <c r="F12" s="348"/>
      <c r="G12" s="349"/>
    </row>
    <row r="13" spans="5:7" ht="15">
      <c r="E13" s="346"/>
      <c r="F13" s="348"/>
      <c r="G13" s="349"/>
    </row>
    <row r="14" spans="5:7" ht="15">
      <c r="E14" s="346"/>
      <c r="F14" s="348"/>
      <c r="G14" s="349"/>
    </row>
    <row r="15" spans="5:7" ht="15">
      <c r="E15" s="346"/>
      <c r="F15" s="348"/>
      <c r="G15" s="349"/>
    </row>
    <row r="16" spans="5:7" ht="15.75" customHeight="1">
      <c r="E16" s="346"/>
      <c r="F16" s="348"/>
      <c r="G16" s="349"/>
    </row>
    <row r="17" spans="5:7" ht="15">
      <c r="E17" s="346"/>
      <c r="F17" s="348"/>
      <c r="G17" s="349"/>
    </row>
    <row r="18" spans="5:7" ht="15">
      <c r="E18" s="346"/>
      <c r="F18" s="348"/>
      <c r="G18" s="349"/>
    </row>
    <row r="19" spans="5:7" ht="15">
      <c r="E19" s="346"/>
      <c r="F19" s="348"/>
      <c r="G19" s="349"/>
    </row>
    <row r="20" spans="5:7" ht="15">
      <c r="E20" s="346"/>
      <c r="F20" s="348"/>
      <c r="G20" s="349"/>
    </row>
    <row r="21" spans="5:7" ht="15">
      <c r="E21" s="346"/>
      <c r="F21" s="348"/>
      <c r="G21" s="349"/>
    </row>
    <row r="22" spans="5:7" ht="15">
      <c r="E22" s="346"/>
      <c r="F22" s="348"/>
      <c r="G22" s="349"/>
    </row>
    <row r="23" spans="5:7" ht="15">
      <c r="E23" s="346"/>
      <c r="F23" s="348"/>
      <c r="G23" s="349"/>
    </row>
    <row r="24" spans="5:7" ht="15">
      <c r="E24" s="346"/>
      <c r="F24" s="348"/>
      <c r="G24" s="349"/>
    </row>
    <row r="25" spans="5:7" ht="15">
      <c r="E25" s="346"/>
      <c r="F25" s="348"/>
      <c r="G25" s="349"/>
    </row>
    <row r="26" spans="5:7" ht="15">
      <c r="E26" s="346"/>
      <c r="F26" s="348"/>
      <c r="G26" s="349"/>
    </row>
    <row r="27" spans="5:7" ht="15">
      <c r="E27" s="346"/>
      <c r="F27" s="348"/>
      <c r="G27" s="349"/>
    </row>
    <row r="28" spans="5:7" ht="15">
      <c r="E28" s="346"/>
      <c r="F28" s="348"/>
      <c r="G28" s="349"/>
    </row>
    <row r="29" spans="5:7" ht="15">
      <c r="E29" s="346"/>
      <c r="F29" s="348"/>
      <c r="G29" s="349"/>
    </row>
    <row r="30" spans="5:7" ht="15">
      <c r="E30" s="346"/>
      <c r="F30" s="348"/>
      <c r="G30" s="349"/>
    </row>
    <row r="31" spans="5:7" ht="15">
      <c r="E31" s="346"/>
      <c r="F31" s="348"/>
      <c r="G31" s="349"/>
    </row>
    <row r="41" spans="2:3" ht="15">
      <c r="B41" s="352"/>
      <c r="C41" s="353"/>
    </row>
    <row r="42" spans="2:3" ht="15">
      <c r="B42" s="352"/>
      <c r="C42" s="353"/>
    </row>
    <row r="43" spans="2:3" ht="15">
      <c r="B43" s="352"/>
      <c r="C43" s="353"/>
    </row>
    <row r="44" spans="2:3" ht="15">
      <c r="B44" s="352"/>
      <c r="C44" s="353"/>
    </row>
    <row r="45" spans="2:3" ht="15">
      <c r="B45" s="352"/>
      <c r="C45" s="353"/>
    </row>
    <row r="46" spans="2:3" ht="15">
      <c r="B46" s="352"/>
      <c r="C46" s="353"/>
    </row>
    <row r="47" spans="2:3" ht="15">
      <c r="B47" s="352"/>
      <c r="C47" s="353"/>
    </row>
    <row r="48" spans="2:3" ht="15">
      <c r="B48" s="352"/>
      <c r="C48" s="353"/>
    </row>
    <row r="49" spans="2:3" ht="15">
      <c r="B49" s="352"/>
      <c r="C49" s="353"/>
    </row>
    <row r="50" spans="2:3" ht="15">
      <c r="B50" s="352"/>
      <c r="C50" s="353"/>
    </row>
    <row r="51" spans="2:3" ht="15">
      <c r="B51" s="352"/>
      <c r="C51" s="353"/>
    </row>
    <row r="70" ht="29.25">
      <c r="C70" s="354" t="s">
        <v>275</v>
      </c>
    </row>
  </sheetData>
  <sheetProtection/>
  <mergeCells count="5">
    <mergeCell ref="B1:I1"/>
    <mergeCell ref="B2:I2"/>
    <mergeCell ref="B3:I3"/>
    <mergeCell ref="B4:I4"/>
    <mergeCell ref="B7:E7"/>
  </mergeCells>
  <printOptions/>
  <pageMargins left="0.7" right="0.7" top="1.38541666666667" bottom="0.75" header="0.3" footer="0.3"/>
  <pageSetup fitToHeight="1" fitToWidth="1" horizontalDpi="600" verticalDpi="600" orientation="landscape" paperSize="9" scale="74" r:id="rId1"/>
  <headerFooter>
    <oddHeader>&amp;CESALIENS Senior
Fundusz Inwestycyjny Otwarty
Półroczne Sprawozdanie Finansowe sporządzone
za okres od 1 stycznia 2017 roku do 30 czerwca 2017 roku</oddHeader>
    <oddFooter>&amp;R11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view="pageBreakPreview" zoomScaleSheetLayoutView="100" zoomScalePageLayoutView="70" workbookViewId="0" topLeftCell="F1">
      <selection activeCell="K6" sqref="K6"/>
    </sheetView>
  </sheetViews>
  <sheetFormatPr defaultColWidth="9.140625" defaultRowHeight="12.75"/>
  <cols>
    <col min="1" max="1" width="38.7109375" style="93" customWidth="1"/>
    <col min="2" max="2" width="20.28125" style="94" customWidth="1"/>
    <col min="3" max="3" width="9.28125" style="94" customWidth="1"/>
    <col min="4" max="4" width="7.140625" style="94" customWidth="1"/>
    <col min="5" max="5" width="15.7109375" style="96" bestFit="1" customWidth="1"/>
    <col min="6" max="6" width="14.421875" style="33" customWidth="1"/>
    <col min="7" max="7" width="16.57421875" style="95" bestFit="1" customWidth="1"/>
    <col min="8" max="8" width="15.00390625" style="33" customWidth="1"/>
    <col min="9" max="9" width="14.7109375" style="95" customWidth="1"/>
    <col min="10" max="10" width="12.28125" style="33" customWidth="1"/>
    <col min="11" max="11" width="13.140625" style="89" bestFit="1" customWidth="1"/>
    <col min="12" max="16384" width="9.140625" style="89" customWidth="1"/>
  </cols>
  <sheetData>
    <row r="1" spans="1:10" ht="14.25">
      <c r="A1" s="400" t="s">
        <v>92</v>
      </c>
      <c r="B1" s="400"/>
      <c r="C1" s="400"/>
      <c r="D1" s="400"/>
      <c r="E1" s="400"/>
      <c r="F1" s="400"/>
      <c r="G1" s="400"/>
      <c r="H1" s="400"/>
      <c r="I1" s="400"/>
      <c r="J1" s="400"/>
    </row>
    <row r="2" spans="1:10" ht="15">
      <c r="A2" s="401" t="s">
        <v>22</v>
      </c>
      <c r="B2" s="401"/>
      <c r="C2" s="401"/>
      <c r="D2" s="401"/>
      <c r="E2" s="401"/>
      <c r="F2" s="401"/>
      <c r="G2" s="401"/>
      <c r="H2" s="401"/>
      <c r="I2" s="401"/>
      <c r="J2" s="401"/>
    </row>
    <row r="3" spans="1:10" ht="15">
      <c r="A3" s="401" t="s">
        <v>195</v>
      </c>
      <c r="B3" s="401"/>
      <c r="C3" s="401"/>
      <c r="D3" s="401"/>
      <c r="E3" s="401"/>
      <c r="F3" s="401"/>
      <c r="G3" s="401"/>
      <c r="H3" s="401"/>
      <c r="I3" s="401"/>
      <c r="J3" s="401"/>
    </row>
    <row r="4" spans="1:10" ht="14.25">
      <c r="A4" s="30"/>
      <c r="B4" s="92"/>
      <c r="C4" s="92"/>
      <c r="D4" s="92"/>
      <c r="E4" s="30"/>
      <c r="F4" s="90"/>
      <c r="G4" s="91"/>
      <c r="H4" s="90"/>
      <c r="I4" s="91"/>
      <c r="J4" s="90"/>
    </row>
    <row r="5" spans="1:10" s="92" customFormat="1" ht="99.75">
      <c r="A5" s="105" t="s">
        <v>19</v>
      </c>
      <c r="B5" s="105" t="s">
        <v>109</v>
      </c>
      <c r="C5" s="105" t="s">
        <v>110</v>
      </c>
      <c r="D5" s="105" t="s">
        <v>89</v>
      </c>
      <c r="E5" s="109" t="s">
        <v>95</v>
      </c>
      <c r="F5" s="110" t="s">
        <v>117</v>
      </c>
      <c r="G5" s="111" t="s">
        <v>177</v>
      </c>
      <c r="H5" s="110" t="s">
        <v>116</v>
      </c>
      <c r="I5" s="111" t="s">
        <v>178</v>
      </c>
      <c r="J5" s="110" t="s">
        <v>96</v>
      </c>
    </row>
    <row r="6" spans="1:11" s="30" customFormat="1" ht="14.25">
      <c r="A6" s="402" t="s">
        <v>111</v>
      </c>
      <c r="B6" s="403"/>
      <c r="C6" s="403"/>
      <c r="D6" s="403"/>
      <c r="E6" s="404"/>
      <c r="F6" s="81"/>
      <c r="G6" s="176">
        <v>9683</v>
      </c>
      <c r="H6" s="81"/>
      <c r="I6" s="176">
        <v>9683</v>
      </c>
      <c r="J6" s="81">
        <v>0.86</v>
      </c>
      <c r="K6" s="134"/>
    </row>
    <row r="7" spans="1:10" s="103" customFormat="1" ht="30">
      <c r="A7" s="101" t="s">
        <v>297</v>
      </c>
      <c r="B7" s="31" t="s">
        <v>232</v>
      </c>
      <c r="C7" s="117" t="s">
        <v>31</v>
      </c>
      <c r="D7" s="119" t="s">
        <v>90</v>
      </c>
      <c r="E7" s="102" t="s">
        <v>294</v>
      </c>
      <c r="F7" s="307">
        <v>9682645.65</v>
      </c>
      <c r="G7" s="302">
        <v>9683</v>
      </c>
      <c r="H7" s="307">
        <v>9682645.65</v>
      </c>
      <c r="I7" s="302">
        <v>9683</v>
      </c>
      <c r="J7" s="297">
        <v>0.86</v>
      </c>
    </row>
    <row r="9" spans="1:10" ht="14.25">
      <c r="A9" s="89"/>
      <c r="C9" s="97"/>
      <c r="F9" s="89"/>
      <c r="G9" s="89"/>
      <c r="H9" s="89"/>
      <c r="I9" s="89"/>
      <c r="J9" s="89"/>
    </row>
  </sheetData>
  <sheetProtection/>
  <mergeCells count="4">
    <mergeCell ref="A1:J1"/>
    <mergeCell ref="A2:J2"/>
    <mergeCell ref="A3:J3"/>
    <mergeCell ref="A6:E6"/>
  </mergeCells>
  <printOptions horizontalCentered="1" verticalCentered="1"/>
  <pageMargins left="1.21" right="0.97" top="1.29285714285714" bottom="4.55" header="0.5" footer="0.51"/>
  <pageSetup fitToHeight="1" fitToWidth="1" horizontalDpi="600" verticalDpi="600" orientation="landscape" paperSize="9" scale="74" r:id="rId1"/>
  <headerFooter alignWithMargins="0">
    <oddHeader>&amp;C&amp;"Arial,Pogrubiony"ESALIENS Senior
Fundusz Inwestycyjny Otwarty
Półroczne Sprawozdanie Finansowe sporządzone
za okres od 1 stycznia 2017 roku do 30 czerwca 2017 roku</oddHeader>
    <oddFooter>&amp;L&amp;"Times New Roman,Normalny"&amp;11Odpowiedzialny za prowadzenie ksiąg rachunkowych: Moventum Sp. z o.o.&amp;R12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view="pageBreakPreview" zoomScale="80" zoomScaleNormal="90" zoomScaleSheetLayoutView="80" workbookViewId="0" topLeftCell="A19">
      <selection activeCell="E3" sqref="E3:F30"/>
    </sheetView>
  </sheetViews>
  <sheetFormatPr defaultColWidth="7.7109375" defaultRowHeight="12.75"/>
  <cols>
    <col min="1" max="1" width="4.7109375" style="11" bestFit="1" customWidth="1"/>
    <col min="2" max="2" width="74.28125" style="12" bestFit="1" customWidth="1"/>
    <col min="3" max="3" width="20.7109375" style="12" customWidth="1"/>
    <col min="4" max="4" width="19.8515625" style="18" customWidth="1"/>
    <col min="5" max="5" width="27.57421875" style="9" customWidth="1"/>
    <col min="6" max="6" width="17.7109375" style="121" customWidth="1"/>
    <col min="7" max="8" width="17.7109375" style="9" customWidth="1"/>
    <col min="9" max="16384" width="7.7109375" style="9" customWidth="1"/>
  </cols>
  <sheetData>
    <row r="1" spans="1:6" s="3" customFormat="1" ht="15">
      <c r="A1" s="405" t="s">
        <v>32</v>
      </c>
      <c r="B1" s="405"/>
      <c r="C1" s="405"/>
      <c r="D1" s="405"/>
      <c r="F1" s="120"/>
    </row>
    <row r="2" spans="1:6" s="3" customFormat="1" ht="30" customHeight="1">
      <c r="A2" s="406" t="s">
        <v>123</v>
      </c>
      <c r="B2" s="406"/>
      <c r="C2" s="406"/>
      <c r="D2" s="406"/>
      <c r="F2" s="120"/>
    </row>
    <row r="3" spans="1:6" s="3" customFormat="1" ht="15">
      <c r="A3" s="11"/>
      <c r="B3" s="12"/>
      <c r="C3" s="12"/>
      <c r="D3" s="10"/>
      <c r="F3" s="120"/>
    </row>
    <row r="4" spans="1:12" s="15" customFormat="1" ht="15">
      <c r="A4" s="13" t="s">
        <v>33</v>
      </c>
      <c r="B4" s="14" t="s">
        <v>34</v>
      </c>
      <c r="C4" s="157">
        <v>42916</v>
      </c>
      <c r="D4" s="157">
        <v>42735</v>
      </c>
      <c r="E4" s="9"/>
      <c r="F4" s="121"/>
      <c r="G4" s="9"/>
      <c r="H4" s="9"/>
      <c r="I4" s="9"/>
      <c r="J4" s="9"/>
      <c r="K4" s="9"/>
      <c r="L4" s="9"/>
    </row>
    <row r="5" spans="1:12" s="20" customFormat="1" ht="14.25">
      <c r="A5" s="126" t="s">
        <v>35</v>
      </c>
      <c r="B5" s="80" t="s">
        <v>36</v>
      </c>
      <c r="C5" s="187">
        <v>1119723</v>
      </c>
      <c r="D5" s="158">
        <v>1100007</v>
      </c>
      <c r="E5" s="5"/>
      <c r="F5" s="290"/>
      <c r="G5" s="5"/>
      <c r="H5" s="5"/>
      <c r="I5" s="5"/>
      <c r="J5" s="5"/>
      <c r="K5" s="5"/>
      <c r="L5" s="5"/>
    </row>
    <row r="6" spans="1:8" s="5" customFormat="1" ht="14.25">
      <c r="A6" s="16">
        <v>1</v>
      </c>
      <c r="B6" s="80" t="s">
        <v>37</v>
      </c>
      <c r="C6" s="187">
        <v>1806</v>
      </c>
      <c r="D6" s="158">
        <v>765</v>
      </c>
      <c r="E6" s="290"/>
      <c r="F6" s="98"/>
      <c r="H6" s="360"/>
    </row>
    <row r="7" spans="1:6" s="5" customFormat="1" ht="14.25">
      <c r="A7" s="78">
        <v>2</v>
      </c>
      <c r="B7" s="17" t="s">
        <v>38</v>
      </c>
      <c r="C7" s="187">
        <v>2048</v>
      </c>
      <c r="D7" s="159">
        <v>16358</v>
      </c>
      <c r="E7" s="290"/>
      <c r="F7" s="98"/>
    </row>
    <row r="8" spans="1:6" s="5" customFormat="1" ht="14.25">
      <c r="A8" s="78">
        <v>3</v>
      </c>
      <c r="B8" s="17" t="s">
        <v>40</v>
      </c>
      <c r="C8" s="159">
        <v>0</v>
      </c>
      <c r="D8" s="159">
        <v>0</v>
      </c>
      <c r="F8" s="98"/>
    </row>
    <row r="9" spans="1:6" s="5" customFormat="1" ht="14.25">
      <c r="A9" s="78">
        <v>4</v>
      </c>
      <c r="B9" s="17" t="s">
        <v>41</v>
      </c>
      <c r="C9" s="169">
        <v>1049376</v>
      </c>
      <c r="D9" s="159">
        <v>1022541</v>
      </c>
      <c r="F9" s="98"/>
    </row>
    <row r="10" spans="1:5" ht="15">
      <c r="A10" s="79"/>
      <c r="B10" s="19" t="s">
        <v>118</v>
      </c>
      <c r="C10" s="149">
        <v>759184</v>
      </c>
      <c r="D10" s="160">
        <v>738380</v>
      </c>
      <c r="E10" s="193"/>
    </row>
    <row r="11" spans="1:5" ht="15">
      <c r="A11" s="79"/>
      <c r="B11" s="19" t="s">
        <v>119</v>
      </c>
      <c r="C11" s="149">
        <v>290192</v>
      </c>
      <c r="D11" s="160">
        <v>284161</v>
      </c>
      <c r="E11" s="121"/>
    </row>
    <row r="12" spans="1:7" s="5" customFormat="1" ht="14.25">
      <c r="A12" s="78">
        <v>5</v>
      </c>
      <c r="B12" s="17" t="s">
        <v>42</v>
      </c>
      <c r="C12" s="169">
        <v>64176</v>
      </c>
      <c r="D12" s="159">
        <v>60343</v>
      </c>
      <c r="E12" s="273"/>
      <c r="F12" s="125"/>
      <c r="G12" s="125"/>
    </row>
    <row r="13" spans="1:4" ht="15">
      <c r="A13" s="79"/>
      <c r="B13" s="19" t="s">
        <v>118</v>
      </c>
      <c r="C13" s="160">
        <v>0</v>
      </c>
      <c r="D13" s="160">
        <v>0</v>
      </c>
    </row>
    <row r="14" spans="1:4" ht="15">
      <c r="A14" s="79"/>
      <c r="B14" s="19" t="s">
        <v>278</v>
      </c>
      <c r="C14" s="160">
        <v>54493</v>
      </c>
      <c r="D14" s="160">
        <v>0</v>
      </c>
    </row>
    <row r="15" spans="1:4" ht="15">
      <c r="A15" s="79"/>
      <c r="B15" s="19" t="s">
        <v>124</v>
      </c>
      <c r="C15" s="188">
        <v>9683</v>
      </c>
      <c r="D15" s="160">
        <v>60343</v>
      </c>
    </row>
    <row r="16" spans="1:6" s="5" customFormat="1" ht="14.25">
      <c r="A16" s="78">
        <v>6</v>
      </c>
      <c r="B16" s="17" t="s">
        <v>43</v>
      </c>
      <c r="C16" s="159">
        <v>0</v>
      </c>
      <c r="D16" s="159">
        <v>0</v>
      </c>
      <c r="F16" s="98"/>
    </row>
    <row r="17" spans="1:6" s="5" customFormat="1" ht="14.25">
      <c r="A17" s="78">
        <v>7</v>
      </c>
      <c r="B17" s="17" t="s">
        <v>44</v>
      </c>
      <c r="C17" s="159">
        <v>2317</v>
      </c>
      <c r="D17" s="159">
        <v>0</v>
      </c>
      <c r="E17" s="125"/>
      <c r="F17" s="98"/>
    </row>
    <row r="18" spans="1:12" s="20" customFormat="1" ht="14.25">
      <c r="A18" s="127" t="s">
        <v>45</v>
      </c>
      <c r="B18" s="17" t="s">
        <v>46</v>
      </c>
      <c r="C18" s="187">
        <v>1668</v>
      </c>
      <c r="D18" s="159">
        <v>33601</v>
      </c>
      <c r="E18" s="5"/>
      <c r="F18" s="98"/>
      <c r="G18" s="5"/>
      <c r="H18" s="5"/>
      <c r="I18" s="5"/>
      <c r="J18" s="5"/>
      <c r="K18" s="5"/>
      <c r="L18" s="5"/>
    </row>
    <row r="19" spans="1:12" s="20" customFormat="1" ht="14.25">
      <c r="A19" s="21" t="s">
        <v>47</v>
      </c>
      <c r="B19" s="17" t="s">
        <v>48</v>
      </c>
      <c r="C19" s="159">
        <v>1118055</v>
      </c>
      <c r="D19" s="159">
        <v>1066406</v>
      </c>
      <c r="E19" s="5"/>
      <c r="F19" s="98"/>
      <c r="G19" s="5"/>
      <c r="H19" s="5"/>
      <c r="I19" s="5"/>
      <c r="J19" s="5"/>
      <c r="K19" s="5"/>
      <c r="L19" s="5"/>
    </row>
    <row r="20" spans="1:12" s="20" customFormat="1" ht="14.25">
      <c r="A20" s="21" t="s">
        <v>49</v>
      </c>
      <c r="B20" s="17" t="s">
        <v>50</v>
      </c>
      <c r="C20" s="159">
        <v>625849</v>
      </c>
      <c r="D20" s="159">
        <v>623724</v>
      </c>
      <c r="E20" s="5"/>
      <c r="F20" s="98"/>
      <c r="G20" s="5"/>
      <c r="H20" s="5"/>
      <c r="I20" s="5"/>
      <c r="J20" s="5"/>
      <c r="K20" s="5"/>
      <c r="L20" s="5"/>
    </row>
    <row r="21" spans="1:6" s="5" customFormat="1" ht="14.25">
      <c r="A21" s="16">
        <v>1</v>
      </c>
      <c r="B21" s="17" t="s">
        <v>51</v>
      </c>
      <c r="C21" s="159">
        <v>4737384</v>
      </c>
      <c r="D21" s="159">
        <v>4684272</v>
      </c>
      <c r="E21" s="125"/>
      <c r="F21" s="98"/>
    </row>
    <row r="22" spans="1:6" s="5" customFormat="1" ht="14.25">
      <c r="A22" s="16">
        <v>2</v>
      </c>
      <c r="B22" s="17" t="s">
        <v>52</v>
      </c>
      <c r="C22" s="159">
        <v>-4111535</v>
      </c>
      <c r="D22" s="159">
        <v>-4060548</v>
      </c>
      <c r="E22" s="129"/>
      <c r="F22" s="98"/>
    </row>
    <row r="23" spans="1:12" s="20" customFormat="1" ht="14.25">
      <c r="A23" s="21" t="s">
        <v>53</v>
      </c>
      <c r="B23" s="17" t="s">
        <v>54</v>
      </c>
      <c r="C23" s="159">
        <v>434847</v>
      </c>
      <c r="D23" s="159">
        <v>419959</v>
      </c>
      <c r="E23" s="129"/>
      <c r="F23" s="98"/>
      <c r="G23" s="5"/>
      <c r="H23" s="5"/>
      <c r="I23" s="5"/>
      <c r="J23" s="5"/>
      <c r="K23" s="5"/>
      <c r="L23" s="5"/>
    </row>
    <row r="24" spans="1:6" s="5" customFormat="1" ht="14.25">
      <c r="A24" s="16">
        <v>1</v>
      </c>
      <c r="B24" s="17" t="s">
        <v>55</v>
      </c>
      <c r="C24" s="159">
        <v>263643</v>
      </c>
      <c r="D24" s="159">
        <v>256180</v>
      </c>
      <c r="E24" s="128"/>
      <c r="F24" s="98"/>
    </row>
    <row r="25" spans="1:6" s="5" customFormat="1" ht="28.5">
      <c r="A25" s="16">
        <v>2</v>
      </c>
      <c r="B25" s="17" t="s">
        <v>56</v>
      </c>
      <c r="C25" s="159">
        <v>171204</v>
      </c>
      <c r="D25" s="159">
        <v>163779</v>
      </c>
      <c r="E25" s="129"/>
      <c r="F25" s="98"/>
    </row>
    <row r="26" spans="1:12" s="20" customFormat="1" ht="14.25">
      <c r="A26" s="21" t="s">
        <v>57</v>
      </c>
      <c r="B26" s="17" t="s">
        <v>58</v>
      </c>
      <c r="C26" s="159">
        <v>57359</v>
      </c>
      <c r="D26" s="159">
        <v>22723</v>
      </c>
      <c r="E26" s="125"/>
      <c r="F26" s="98"/>
      <c r="G26" s="5"/>
      <c r="H26" s="5"/>
      <c r="I26" s="5"/>
      <c r="J26" s="5"/>
      <c r="K26" s="5"/>
      <c r="L26" s="5"/>
    </row>
    <row r="27" spans="1:12" s="20" customFormat="1" ht="14.25">
      <c r="A27" s="21" t="s">
        <v>59</v>
      </c>
      <c r="B27" s="17" t="s">
        <v>60</v>
      </c>
      <c r="C27" s="159">
        <v>1118055</v>
      </c>
      <c r="D27" s="159">
        <v>1066406</v>
      </c>
      <c r="E27" s="129"/>
      <c r="F27" s="98"/>
      <c r="G27" s="5"/>
      <c r="H27" s="5"/>
      <c r="I27" s="5"/>
      <c r="J27" s="5"/>
      <c r="K27" s="5"/>
      <c r="L27" s="5"/>
    </row>
    <row r="28" spans="1:12" s="20" customFormat="1" ht="14.25">
      <c r="A28" s="21"/>
      <c r="B28" s="17" t="s">
        <v>61</v>
      </c>
      <c r="C28" s="177">
        <v>3496145.534</v>
      </c>
      <c r="D28" s="161">
        <v>3490460.753</v>
      </c>
      <c r="E28" s="5"/>
      <c r="F28" s="98"/>
      <c r="G28" s="5"/>
      <c r="H28" s="5"/>
      <c r="I28" s="5"/>
      <c r="J28" s="5"/>
      <c r="K28" s="5"/>
      <c r="L28" s="5"/>
    </row>
    <row r="29" spans="1:12" s="20" customFormat="1" ht="15">
      <c r="A29" s="21"/>
      <c r="B29" s="19" t="s">
        <v>179</v>
      </c>
      <c r="C29" s="178">
        <v>313459.081</v>
      </c>
      <c r="D29" s="162">
        <v>346406.111</v>
      </c>
      <c r="E29" s="5"/>
      <c r="F29" s="98"/>
      <c r="G29" s="5"/>
      <c r="H29" s="5"/>
      <c r="I29" s="5"/>
      <c r="J29" s="5"/>
      <c r="K29" s="5"/>
      <c r="L29" s="5"/>
    </row>
    <row r="30" spans="1:12" s="20" customFormat="1" ht="15">
      <c r="A30" s="21"/>
      <c r="B30" s="19" t="s">
        <v>115</v>
      </c>
      <c r="C30" s="178">
        <v>1805905.837</v>
      </c>
      <c r="D30" s="162">
        <v>1800232.006</v>
      </c>
      <c r="E30" s="5"/>
      <c r="F30" s="98"/>
      <c r="G30" s="5"/>
      <c r="H30" s="5"/>
      <c r="I30" s="5"/>
      <c r="J30" s="5"/>
      <c r="K30" s="5"/>
      <c r="L30" s="5"/>
    </row>
    <row r="31" spans="1:12" s="20" customFormat="1" ht="15">
      <c r="A31" s="21"/>
      <c r="B31" s="19" t="s">
        <v>192</v>
      </c>
      <c r="C31" s="178">
        <v>189244.017</v>
      </c>
      <c r="D31" s="162">
        <v>172947.742</v>
      </c>
      <c r="E31" s="5"/>
      <c r="F31" s="98"/>
      <c r="G31" s="5"/>
      <c r="H31" s="5"/>
      <c r="I31" s="5"/>
      <c r="J31" s="5"/>
      <c r="K31" s="5"/>
      <c r="L31" s="5"/>
    </row>
    <row r="32" spans="1:12" s="20" customFormat="1" ht="15">
      <c r="A32" s="21"/>
      <c r="B32" s="19" t="s">
        <v>277</v>
      </c>
      <c r="C32" s="178">
        <v>18973.912</v>
      </c>
      <c r="D32" s="162">
        <v>0</v>
      </c>
      <c r="E32" s="5"/>
      <c r="F32" s="98"/>
      <c r="G32" s="5"/>
      <c r="H32" s="5"/>
      <c r="I32" s="5"/>
      <c r="J32" s="5"/>
      <c r="K32" s="5"/>
      <c r="L32" s="5"/>
    </row>
    <row r="33" spans="1:12" s="20" customFormat="1" ht="15">
      <c r="A33" s="21"/>
      <c r="B33" s="19" t="s">
        <v>114</v>
      </c>
      <c r="C33" s="178">
        <v>1156615.693</v>
      </c>
      <c r="D33" s="162">
        <v>1158962.752</v>
      </c>
      <c r="E33" s="5"/>
      <c r="F33" s="98"/>
      <c r="G33" s="5"/>
      <c r="H33" s="5"/>
      <c r="I33" s="5"/>
      <c r="J33" s="5"/>
      <c r="K33" s="5"/>
      <c r="L33" s="5"/>
    </row>
    <row r="34" spans="1:12" s="20" customFormat="1" ht="15">
      <c r="A34" s="21"/>
      <c r="B34" s="19" t="s">
        <v>103</v>
      </c>
      <c r="C34" s="178">
        <v>11946.994</v>
      </c>
      <c r="D34" s="162">
        <v>11912.142</v>
      </c>
      <c r="E34" s="5"/>
      <c r="F34" s="98"/>
      <c r="G34" s="5"/>
      <c r="H34" s="5"/>
      <c r="I34" s="5"/>
      <c r="J34" s="5"/>
      <c r="K34" s="5"/>
      <c r="L34" s="5"/>
    </row>
    <row r="35" spans="1:12" s="20" customFormat="1" ht="14.25">
      <c r="A35" s="21"/>
      <c r="B35" s="17" t="s">
        <v>62</v>
      </c>
      <c r="C35" s="167">
        <v>319.8</v>
      </c>
      <c r="D35" s="163">
        <v>305.52</v>
      </c>
      <c r="E35" s="5"/>
      <c r="F35" s="98"/>
      <c r="G35" s="5"/>
      <c r="H35" s="5"/>
      <c r="I35" s="5"/>
      <c r="J35" s="5"/>
      <c r="K35" s="5"/>
      <c r="L35" s="5"/>
    </row>
    <row r="36" spans="1:12" s="20" customFormat="1" ht="15">
      <c r="A36" s="21"/>
      <c r="B36" s="19" t="s">
        <v>179</v>
      </c>
      <c r="C36" s="168">
        <v>291.14</v>
      </c>
      <c r="D36" s="164">
        <v>280.03</v>
      </c>
      <c r="E36" s="5"/>
      <c r="F36" s="98"/>
      <c r="G36" s="5"/>
      <c r="H36" s="5"/>
      <c r="I36" s="5"/>
      <c r="J36" s="5"/>
      <c r="K36" s="5"/>
      <c r="L36" s="5"/>
    </row>
    <row r="37" spans="1:12" s="20" customFormat="1" ht="15">
      <c r="A37" s="21"/>
      <c r="B37" s="19" t="s">
        <v>115</v>
      </c>
      <c r="C37" s="168">
        <v>332.68</v>
      </c>
      <c r="D37" s="164">
        <v>317.89</v>
      </c>
      <c r="F37" s="98"/>
      <c r="G37" s="5"/>
      <c r="H37" s="5"/>
      <c r="I37" s="5"/>
      <c r="J37" s="5"/>
      <c r="K37" s="5"/>
      <c r="L37" s="5"/>
    </row>
    <row r="38" spans="1:12" s="20" customFormat="1" ht="15">
      <c r="A38" s="21"/>
      <c r="B38" s="19" t="s">
        <v>192</v>
      </c>
      <c r="C38" s="168">
        <v>310.28</v>
      </c>
      <c r="D38" s="164">
        <v>295.68</v>
      </c>
      <c r="F38" s="98"/>
      <c r="G38" s="5"/>
      <c r="H38" s="5"/>
      <c r="I38" s="5"/>
      <c r="J38" s="5"/>
      <c r="K38" s="5"/>
      <c r="L38" s="5"/>
    </row>
    <row r="39" spans="1:12" s="20" customFormat="1" ht="15">
      <c r="A39" s="21"/>
      <c r="B39" s="19" t="s">
        <v>277</v>
      </c>
      <c r="C39" s="168">
        <v>293.69</v>
      </c>
      <c r="D39" s="164">
        <v>0</v>
      </c>
      <c r="F39" s="98"/>
      <c r="G39" s="5"/>
      <c r="H39" s="5"/>
      <c r="I39" s="5"/>
      <c r="J39" s="5"/>
      <c r="K39" s="5"/>
      <c r="L39" s="5"/>
    </row>
    <row r="40" spans="1:12" s="20" customFormat="1" ht="15">
      <c r="A40" s="21"/>
      <c r="B40" s="19" t="s">
        <v>114</v>
      </c>
      <c r="C40" s="168">
        <v>309.38</v>
      </c>
      <c r="D40" s="164">
        <v>295.33</v>
      </c>
      <c r="F40" s="98"/>
      <c r="G40" s="5"/>
      <c r="H40" s="5"/>
      <c r="I40" s="5"/>
      <c r="J40" s="5"/>
      <c r="K40" s="5"/>
      <c r="L40" s="5"/>
    </row>
    <row r="41" spans="1:12" s="20" customFormat="1" ht="15">
      <c r="A41" s="21"/>
      <c r="B41" s="19" t="s">
        <v>103</v>
      </c>
      <c r="C41" s="168">
        <v>325.38</v>
      </c>
      <c r="D41" s="164">
        <v>311.39</v>
      </c>
      <c r="F41" s="98"/>
      <c r="G41" s="5"/>
      <c r="H41" s="5"/>
      <c r="I41" s="5"/>
      <c r="J41" s="5"/>
      <c r="K41" s="5"/>
      <c r="L41" s="5"/>
    </row>
    <row r="42" spans="1:4" ht="30" customHeight="1">
      <c r="A42" s="407" t="s">
        <v>125</v>
      </c>
      <c r="B42" s="407"/>
      <c r="C42" s="407"/>
      <c r="D42" s="407"/>
    </row>
    <row r="45" ht="15">
      <c r="C45" s="130"/>
    </row>
    <row r="46" ht="15">
      <c r="C46" s="130"/>
    </row>
    <row r="47" ht="15">
      <c r="C47" s="130"/>
    </row>
    <row r="48" ht="15">
      <c r="C48" s="130"/>
    </row>
    <row r="49" ht="15">
      <c r="C49" s="130"/>
    </row>
  </sheetData>
  <sheetProtection/>
  <mergeCells count="3">
    <mergeCell ref="A1:D1"/>
    <mergeCell ref="A2:D2"/>
    <mergeCell ref="A42:D42"/>
  </mergeCells>
  <printOptions/>
  <pageMargins left="1.04" right="0.45" top="1.71" bottom="0.75" header="0.3" footer="0.3"/>
  <pageSetup fitToHeight="1" fitToWidth="1" horizontalDpi="600" verticalDpi="600" orientation="portrait" paperSize="9" scale="72" r:id="rId1"/>
  <headerFooter>
    <oddHeader>&amp;CESALIENS Senior
Fundusz Inwestycyjny Otwarty
Półroczne Sprawozdanie Finansowe sporządzone
za okres od 1 stycznia 2017 roku do 30 czerwca 2017 roku</oddHeader>
    <oddFooter>&amp;LOdpowiedzialny za prowadzenie ksiąg rachunkowych: Moventum Sp. z o.o.&amp;R13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view="pageBreakPreview" zoomScale="80" zoomScaleSheetLayoutView="80" workbookViewId="0" topLeftCell="A1">
      <selection activeCell="A1" sqref="A1:E47"/>
    </sheetView>
  </sheetViews>
  <sheetFormatPr defaultColWidth="7.7109375" defaultRowHeight="12.75"/>
  <cols>
    <col min="1" max="1" width="7.28125" style="11" bestFit="1" customWidth="1"/>
    <col min="2" max="2" width="70.57421875" style="12" bestFit="1" customWidth="1"/>
    <col min="3" max="3" width="27.140625" style="12" customWidth="1"/>
    <col min="4" max="4" width="25.8515625" style="18" customWidth="1"/>
    <col min="5" max="5" width="20.57421875" style="9" customWidth="1"/>
    <col min="6" max="16384" width="7.7109375" style="9" customWidth="1"/>
  </cols>
  <sheetData>
    <row r="1" spans="1:6" s="22" customFormat="1" ht="15">
      <c r="A1" s="409" t="s">
        <v>63</v>
      </c>
      <c r="B1" s="409"/>
      <c r="C1" s="409"/>
      <c r="D1" s="409"/>
      <c r="E1" s="3"/>
      <c r="F1" s="3"/>
    </row>
    <row r="2" spans="1:6" s="22" customFormat="1" ht="15">
      <c r="A2" s="410" t="s">
        <v>126</v>
      </c>
      <c r="B2" s="410"/>
      <c r="C2" s="410"/>
      <c r="D2" s="410"/>
      <c r="E2" s="3"/>
      <c r="F2" s="3"/>
    </row>
    <row r="3" spans="1:6" s="22" customFormat="1" ht="15">
      <c r="A3" s="23"/>
      <c r="B3" s="23"/>
      <c r="C3" s="23"/>
      <c r="D3" s="10"/>
      <c r="E3" s="3"/>
      <c r="F3" s="3"/>
    </row>
    <row r="4" spans="1:6" s="15" customFormat="1" ht="29.25" customHeight="1">
      <c r="A4" s="13" t="s">
        <v>33</v>
      </c>
      <c r="B4" s="8" t="s">
        <v>64</v>
      </c>
      <c r="C4" s="118" t="s">
        <v>276</v>
      </c>
      <c r="D4" s="118" t="s">
        <v>235</v>
      </c>
      <c r="E4" s="118" t="s">
        <v>265</v>
      </c>
      <c r="F4" s="9"/>
    </row>
    <row r="5" spans="1:6" s="15" customFormat="1" ht="15">
      <c r="A5" s="131" t="s">
        <v>35</v>
      </c>
      <c r="B5" s="8" t="s">
        <v>65</v>
      </c>
      <c r="C5" s="159">
        <v>14376</v>
      </c>
      <c r="D5" s="159">
        <v>34103</v>
      </c>
      <c r="E5" s="159">
        <v>18453</v>
      </c>
      <c r="F5" s="9"/>
    </row>
    <row r="6" spans="1:6" s="15" customFormat="1" ht="15">
      <c r="A6" s="24">
        <v>1</v>
      </c>
      <c r="B6" s="8" t="s">
        <v>66</v>
      </c>
      <c r="C6" s="159">
        <v>3707</v>
      </c>
      <c r="D6" s="159">
        <v>7173</v>
      </c>
      <c r="E6" s="159">
        <v>4409</v>
      </c>
      <c r="F6" s="9"/>
    </row>
    <row r="7" spans="1:6" s="15" customFormat="1" ht="15">
      <c r="A7" s="24">
        <v>2</v>
      </c>
      <c r="B7" s="8" t="s">
        <v>67</v>
      </c>
      <c r="C7" s="159">
        <v>10666</v>
      </c>
      <c r="D7" s="159">
        <v>26928</v>
      </c>
      <c r="E7" s="159">
        <v>14043</v>
      </c>
      <c r="F7" s="9"/>
    </row>
    <row r="8" spans="1:6" s="15" customFormat="1" ht="15">
      <c r="A8" s="24">
        <v>3</v>
      </c>
      <c r="B8" s="8" t="s">
        <v>127</v>
      </c>
      <c r="C8" s="159">
        <v>0</v>
      </c>
      <c r="D8" s="159">
        <v>0</v>
      </c>
      <c r="E8" s="159">
        <v>0</v>
      </c>
      <c r="F8" s="9"/>
    </row>
    <row r="9" spans="1:6" s="15" customFormat="1" ht="15">
      <c r="A9" s="24">
        <v>4</v>
      </c>
      <c r="B9" s="8" t="s">
        <v>68</v>
      </c>
      <c r="C9" s="159">
        <v>2</v>
      </c>
      <c r="D9" s="159">
        <v>0</v>
      </c>
      <c r="E9" s="159">
        <v>0</v>
      </c>
      <c r="F9" s="9"/>
    </row>
    <row r="10" spans="1:6" s="15" customFormat="1" ht="15">
      <c r="A10" s="24">
        <v>5</v>
      </c>
      <c r="B10" s="8" t="s">
        <v>39</v>
      </c>
      <c r="C10" s="159">
        <v>1</v>
      </c>
      <c r="D10" s="165">
        <v>2</v>
      </c>
      <c r="E10" s="165">
        <v>1</v>
      </c>
      <c r="F10" s="9"/>
    </row>
    <row r="11" spans="1:6" s="15" customFormat="1" ht="15">
      <c r="A11" s="131" t="s">
        <v>45</v>
      </c>
      <c r="B11" s="8" t="s">
        <v>69</v>
      </c>
      <c r="C11" s="159">
        <v>6913</v>
      </c>
      <c r="D11" s="165">
        <v>13687</v>
      </c>
      <c r="E11" s="165">
        <v>6865</v>
      </c>
      <c r="F11" s="9"/>
    </row>
    <row r="12" spans="1:6" s="15" customFormat="1" ht="15">
      <c r="A12" s="24">
        <v>1</v>
      </c>
      <c r="B12" s="8" t="s">
        <v>128</v>
      </c>
      <c r="C12" s="159">
        <v>6754</v>
      </c>
      <c r="D12" s="165">
        <v>13290</v>
      </c>
      <c r="E12" s="165">
        <v>6597</v>
      </c>
      <c r="F12" s="9"/>
    </row>
    <row r="13" spans="1:6" s="15" customFormat="1" ht="15">
      <c r="A13" s="24">
        <v>2</v>
      </c>
      <c r="B13" s="8" t="s">
        <v>70</v>
      </c>
      <c r="C13" s="159">
        <v>0</v>
      </c>
      <c r="D13" s="159">
        <v>0</v>
      </c>
      <c r="E13" s="159">
        <v>0</v>
      </c>
      <c r="F13" s="9"/>
    </row>
    <row r="14" spans="1:6" s="15" customFormat="1" ht="15">
      <c r="A14" s="24">
        <v>3</v>
      </c>
      <c r="B14" s="8" t="s">
        <v>71</v>
      </c>
      <c r="C14" s="159">
        <v>29</v>
      </c>
      <c r="D14" s="159">
        <v>65</v>
      </c>
      <c r="E14" s="159">
        <v>28</v>
      </c>
      <c r="F14" s="9"/>
    </row>
    <row r="15" spans="1:6" s="15" customFormat="1" ht="15">
      <c r="A15" s="24">
        <v>4</v>
      </c>
      <c r="B15" s="8" t="s">
        <v>72</v>
      </c>
      <c r="C15" s="159">
        <v>124</v>
      </c>
      <c r="D15" s="159">
        <v>194</v>
      </c>
      <c r="E15" s="159">
        <v>93</v>
      </c>
      <c r="F15" s="9"/>
    </row>
    <row r="16" spans="1:6" s="15" customFormat="1" ht="15">
      <c r="A16" s="24">
        <v>5</v>
      </c>
      <c r="B16" s="8" t="s">
        <v>73</v>
      </c>
      <c r="C16" s="159">
        <v>0</v>
      </c>
      <c r="D16" s="159">
        <v>0</v>
      </c>
      <c r="E16" s="159">
        <v>0</v>
      </c>
      <c r="F16" s="9"/>
    </row>
    <row r="17" spans="1:6" s="15" customFormat="1" ht="15">
      <c r="A17" s="24">
        <v>6</v>
      </c>
      <c r="B17" s="8" t="s">
        <v>74</v>
      </c>
      <c r="C17" s="159">
        <v>0</v>
      </c>
      <c r="D17" s="159">
        <v>0</v>
      </c>
      <c r="E17" s="159">
        <v>0</v>
      </c>
      <c r="F17" s="9"/>
    </row>
    <row r="18" spans="1:6" s="15" customFormat="1" ht="15">
      <c r="A18" s="24">
        <v>7</v>
      </c>
      <c r="B18" s="8" t="s">
        <v>75</v>
      </c>
      <c r="C18" s="159">
        <v>0</v>
      </c>
      <c r="D18" s="159">
        <v>0</v>
      </c>
      <c r="E18" s="159">
        <v>0</v>
      </c>
      <c r="F18" s="9"/>
    </row>
    <row r="19" spans="1:6" s="15" customFormat="1" ht="15">
      <c r="A19" s="24">
        <v>8</v>
      </c>
      <c r="B19" s="8" t="s">
        <v>76</v>
      </c>
      <c r="C19" s="159">
        <v>2</v>
      </c>
      <c r="D19" s="159">
        <v>0</v>
      </c>
      <c r="E19" s="159">
        <v>0</v>
      </c>
      <c r="F19" s="9"/>
    </row>
    <row r="20" spans="1:6" s="15" customFormat="1" ht="15">
      <c r="A20" s="24">
        <v>9</v>
      </c>
      <c r="B20" s="8" t="s">
        <v>77</v>
      </c>
      <c r="C20" s="159">
        <v>0</v>
      </c>
      <c r="D20" s="159">
        <v>0</v>
      </c>
      <c r="E20" s="159">
        <v>0</v>
      </c>
      <c r="F20" s="9"/>
    </row>
    <row r="21" spans="1:6" s="15" customFormat="1" ht="15">
      <c r="A21" s="24">
        <v>10</v>
      </c>
      <c r="B21" s="8" t="s">
        <v>78</v>
      </c>
      <c r="C21" s="159">
        <v>0</v>
      </c>
      <c r="D21" s="159">
        <v>0</v>
      </c>
      <c r="E21" s="159">
        <v>0</v>
      </c>
      <c r="F21" s="9"/>
    </row>
    <row r="22" spans="1:6" s="15" customFormat="1" ht="15">
      <c r="A22" s="24">
        <v>11</v>
      </c>
      <c r="B22" s="8" t="s">
        <v>129</v>
      </c>
      <c r="C22" s="159">
        <v>0</v>
      </c>
      <c r="D22" s="159">
        <v>0</v>
      </c>
      <c r="E22" s="159">
        <v>0</v>
      </c>
      <c r="F22" s="9"/>
    </row>
    <row r="23" spans="1:6" s="15" customFormat="1" ht="15">
      <c r="A23" s="24">
        <v>12</v>
      </c>
      <c r="B23" s="8" t="s">
        <v>79</v>
      </c>
      <c r="C23" s="159">
        <v>0</v>
      </c>
      <c r="D23" s="159">
        <v>126</v>
      </c>
      <c r="E23" s="159">
        <v>143</v>
      </c>
      <c r="F23" s="9"/>
    </row>
    <row r="24" spans="1:6" s="15" customFormat="1" ht="15">
      <c r="A24" s="24">
        <v>13</v>
      </c>
      <c r="B24" s="8" t="s">
        <v>39</v>
      </c>
      <c r="C24" s="159">
        <v>4</v>
      </c>
      <c r="D24" s="159">
        <v>12</v>
      </c>
      <c r="E24" s="159">
        <v>4</v>
      </c>
      <c r="F24" s="9"/>
    </row>
    <row r="25" spans="1:6" s="15" customFormat="1" ht="15">
      <c r="A25" s="131" t="s">
        <v>47</v>
      </c>
      <c r="B25" s="8" t="s">
        <v>80</v>
      </c>
      <c r="C25" s="159">
        <v>0</v>
      </c>
      <c r="D25" s="159">
        <v>0</v>
      </c>
      <c r="E25" s="159">
        <v>0</v>
      </c>
      <c r="F25" s="9"/>
    </row>
    <row r="26" spans="1:6" s="15" customFormat="1" ht="15">
      <c r="A26" s="131" t="s">
        <v>49</v>
      </c>
      <c r="B26" s="8" t="s">
        <v>81</v>
      </c>
      <c r="C26" s="159">
        <v>6913</v>
      </c>
      <c r="D26" s="159">
        <v>13687</v>
      </c>
      <c r="E26" s="159">
        <v>6865</v>
      </c>
      <c r="F26" s="9"/>
    </row>
    <row r="27" spans="1:6" s="15" customFormat="1" ht="15">
      <c r="A27" s="131" t="s">
        <v>53</v>
      </c>
      <c r="B27" s="8" t="s">
        <v>82</v>
      </c>
      <c r="C27" s="159">
        <v>7463</v>
      </c>
      <c r="D27" s="159">
        <v>20416</v>
      </c>
      <c r="E27" s="159">
        <v>11588</v>
      </c>
      <c r="F27" s="9"/>
    </row>
    <row r="28" spans="1:6" s="15" customFormat="1" ht="15">
      <c r="A28" s="131" t="s">
        <v>57</v>
      </c>
      <c r="B28" s="8" t="s">
        <v>83</v>
      </c>
      <c r="C28" s="159">
        <v>42061</v>
      </c>
      <c r="D28" s="159">
        <v>-1264</v>
      </c>
      <c r="E28" s="159">
        <v>-6847</v>
      </c>
      <c r="F28" s="9"/>
    </row>
    <row r="29" spans="1:6" s="15" customFormat="1" ht="15">
      <c r="A29" s="24">
        <v>1</v>
      </c>
      <c r="B29" s="8" t="s">
        <v>84</v>
      </c>
      <c r="C29" s="159">
        <v>7425</v>
      </c>
      <c r="D29" s="159">
        <v>-24756</v>
      </c>
      <c r="E29" s="159">
        <v>-4462</v>
      </c>
      <c r="F29" s="9"/>
    </row>
    <row r="30" spans="1:6" s="15" customFormat="1" ht="15">
      <c r="A30" s="25"/>
      <c r="B30" s="19" t="s">
        <v>85</v>
      </c>
      <c r="C30" s="160">
        <v>82</v>
      </c>
      <c r="D30" s="160">
        <v>1347</v>
      </c>
      <c r="E30" s="160">
        <v>-1</v>
      </c>
      <c r="F30" s="9"/>
    </row>
    <row r="31" spans="1:6" s="15" customFormat="1" ht="18" customHeight="1">
      <c r="A31" s="24">
        <v>2</v>
      </c>
      <c r="B31" s="8" t="s">
        <v>86</v>
      </c>
      <c r="C31" s="159">
        <v>34636</v>
      </c>
      <c r="D31" s="159">
        <v>23492</v>
      </c>
      <c r="E31" s="159">
        <v>-2385</v>
      </c>
      <c r="F31" s="9"/>
    </row>
    <row r="32" spans="1:6" s="15" customFormat="1" ht="15">
      <c r="A32" s="25"/>
      <c r="B32" s="19" t="s">
        <v>85</v>
      </c>
      <c r="C32" s="275">
        <v>-3342</v>
      </c>
      <c r="D32" s="160">
        <v>-73</v>
      </c>
      <c r="E32" s="160">
        <v>541</v>
      </c>
      <c r="F32" s="9"/>
    </row>
    <row r="33" spans="1:6" s="15" customFormat="1" ht="15">
      <c r="A33" s="131" t="s">
        <v>59</v>
      </c>
      <c r="B33" s="8" t="s">
        <v>87</v>
      </c>
      <c r="C33" s="159">
        <v>49524</v>
      </c>
      <c r="D33" s="159">
        <v>19152</v>
      </c>
      <c r="E33" s="159">
        <v>4741</v>
      </c>
      <c r="F33" s="9"/>
    </row>
    <row r="34" spans="1:6" s="20" customFormat="1" ht="15">
      <c r="A34" s="21"/>
      <c r="B34" s="19" t="s">
        <v>179</v>
      </c>
      <c r="C34" s="160">
        <v>3737</v>
      </c>
      <c r="D34" s="166">
        <v>533</v>
      </c>
      <c r="E34" s="166">
        <v>-224</v>
      </c>
      <c r="F34" s="5"/>
    </row>
    <row r="35" spans="1:6" s="20" customFormat="1" ht="15">
      <c r="A35" s="21"/>
      <c r="B35" s="19" t="s">
        <v>115</v>
      </c>
      <c r="C35" s="160">
        <v>26636</v>
      </c>
      <c r="D35" s="166">
        <v>10548</v>
      </c>
      <c r="E35" s="166">
        <v>2712</v>
      </c>
      <c r="F35" s="5"/>
    </row>
    <row r="36" spans="1:5" s="20" customFormat="1" ht="15">
      <c r="A36" s="21"/>
      <c r="B36" s="19" t="s">
        <v>192</v>
      </c>
      <c r="C36" s="160">
        <v>2604</v>
      </c>
      <c r="D36" s="189">
        <v>1149</v>
      </c>
      <c r="E36" s="189">
        <v>340</v>
      </c>
    </row>
    <row r="37" spans="1:5" s="20" customFormat="1" ht="15">
      <c r="A37" s="21"/>
      <c r="B37" s="19" t="s">
        <v>277</v>
      </c>
      <c r="C37" s="160">
        <v>242</v>
      </c>
      <c r="D37" s="189">
        <v>0</v>
      </c>
      <c r="E37" s="189">
        <v>0</v>
      </c>
    </row>
    <row r="38" spans="1:5" s="20" customFormat="1" ht="15">
      <c r="A38" s="21"/>
      <c r="B38" s="19" t="s">
        <v>114</v>
      </c>
      <c r="C38" s="160">
        <v>16138</v>
      </c>
      <c r="D38" s="166">
        <v>6853</v>
      </c>
      <c r="E38" s="166">
        <v>1899</v>
      </c>
    </row>
    <row r="39" spans="1:5" s="20" customFormat="1" ht="15">
      <c r="A39" s="21"/>
      <c r="B39" s="19" t="s">
        <v>103</v>
      </c>
      <c r="C39" s="160">
        <v>167</v>
      </c>
      <c r="D39" s="166">
        <v>69</v>
      </c>
      <c r="E39" s="166">
        <v>14</v>
      </c>
    </row>
    <row r="40" spans="1:5" s="15" customFormat="1" ht="15">
      <c r="A40" s="24"/>
      <c r="B40" s="8" t="s">
        <v>88</v>
      </c>
      <c r="C40" s="167">
        <v>14.17</v>
      </c>
      <c r="D40" s="167">
        <v>5.49</v>
      </c>
      <c r="E40" s="167">
        <v>1.36</v>
      </c>
    </row>
    <row r="41" spans="1:5" s="20" customFormat="1" ht="15">
      <c r="A41" s="21"/>
      <c r="B41" s="19" t="s">
        <v>179</v>
      </c>
      <c r="C41" s="168">
        <v>11.92</v>
      </c>
      <c r="D41" s="168">
        <v>1.54</v>
      </c>
      <c r="E41" s="168">
        <v>-0.58</v>
      </c>
    </row>
    <row r="42" spans="1:5" s="20" customFormat="1" ht="15">
      <c r="A42" s="21"/>
      <c r="B42" s="19" t="s">
        <v>115</v>
      </c>
      <c r="C42" s="168">
        <v>14.75</v>
      </c>
      <c r="D42" s="168">
        <v>5.86</v>
      </c>
      <c r="E42" s="168">
        <v>1.51</v>
      </c>
    </row>
    <row r="43" spans="1:6" s="20" customFormat="1" ht="15">
      <c r="A43" s="21"/>
      <c r="B43" s="19" t="s">
        <v>192</v>
      </c>
      <c r="C43" s="168">
        <v>13.76</v>
      </c>
      <c r="D43" s="190">
        <v>6.64</v>
      </c>
      <c r="E43" s="190">
        <v>2.12</v>
      </c>
      <c r="F43" s="5"/>
    </row>
    <row r="44" spans="1:6" s="20" customFormat="1" ht="15">
      <c r="A44" s="21"/>
      <c r="B44" s="19" t="s">
        <v>277</v>
      </c>
      <c r="C44" s="168">
        <v>12.75</v>
      </c>
      <c r="D44" s="190">
        <v>0</v>
      </c>
      <c r="E44" s="190">
        <v>0</v>
      </c>
      <c r="F44" s="5"/>
    </row>
    <row r="45" spans="1:6" s="20" customFormat="1" ht="15">
      <c r="A45" s="21"/>
      <c r="B45" s="19" t="s">
        <v>114</v>
      </c>
      <c r="C45" s="168">
        <v>13.95</v>
      </c>
      <c r="D45" s="168">
        <v>5.91</v>
      </c>
      <c r="E45" s="168">
        <v>1.69</v>
      </c>
      <c r="F45" s="5"/>
    </row>
    <row r="46" spans="1:6" s="20" customFormat="1" ht="15">
      <c r="A46" s="21"/>
      <c r="B46" s="19" t="s">
        <v>103</v>
      </c>
      <c r="C46" s="168">
        <v>13.98</v>
      </c>
      <c r="D46" s="168">
        <v>5.79</v>
      </c>
      <c r="E46" s="168">
        <v>1.01</v>
      </c>
      <c r="F46" s="5"/>
    </row>
    <row r="47" spans="1:4" ht="33" customHeight="1">
      <c r="A47" s="408" t="s">
        <v>130</v>
      </c>
      <c r="B47" s="408"/>
      <c r="C47" s="408"/>
      <c r="D47" s="408"/>
    </row>
    <row r="48" ht="15">
      <c r="C48" s="124"/>
    </row>
    <row r="49" ht="15">
      <c r="C49" s="124"/>
    </row>
    <row r="50" ht="15">
      <c r="C50" s="124"/>
    </row>
    <row r="51" ht="15">
      <c r="C51" s="124"/>
    </row>
    <row r="52" ht="15">
      <c r="C52" s="124"/>
    </row>
    <row r="53" ht="15">
      <c r="C53" s="132"/>
    </row>
    <row r="70" ht="15">
      <c r="D70" s="9"/>
    </row>
    <row r="73" spans="1:4" s="29" customFormat="1" ht="15">
      <c r="A73" s="26"/>
      <c r="B73" s="27"/>
      <c r="C73" s="27"/>
      <c r="D73" s="28"/>
    </row>
    <row r="74" spans="1:4" s="29" customFormat="1" ht="15">
      <c r="A74" s="26"/>
      <c r="B74" s="27"/>
      <c r="C74" s="27"/>
      <c r="D74" s="28"/>
    </row>
    <row r="82" spans="1:4" s="29" customFormat="1" ht="15">
      <c r="A82" s="26"/>
      <c r="B82" s="27"/>
      <c r="C82" s="27"/>
      <c r="D82" s="28"/>
    </row>
    <row r="83" spans="1:4" s="29" customFormat="1" ht="15">
      <c r="A83" s="26"/>
      <c r="B83" s="27"/>
      <c r="C83" s="27"/>
      <c r="D83" s="28"/>
    </row>
  </sheetData>
  <sheetProtection/>
  <mergeCells count="3">
    <mergeCell ref="A47:D47"/>
    <mergeCell ref="A1:D1"/>
    <mergeCell ref="A2:D2"/>
  </mergeCells>
  <printOptions/>
  <pageMargins left="0.7" right="0.7" top="1.52" bottom="0.75" header="0.3" footer="0.3"/>
  <pageSetup fitToHeight="1" fitToWidth="1" horizontalDpi="600" verticalDpi="600" orientation="portrait" paperSize="9" scale="59" r:id="rId1"/>
  <headerFooter>
    <oddHeader>&amp;CESALIENS Senior
Fundusz Inwestycyjny Otwarty
Półroczne Sprawozdanie Finansowe sporządzone
za okres od 1 stycznia 2017 roku do 30 czerwca 2017 roku</oddHeader>
    <oddFooter>&amp;LOdpowiedzialny za prowadzenie ksiąg rachunkowych: Moventum Sp. z o.o.&amp;R14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43"/>
  <sheetViews>
    <sheetView tabSelected="1" view="pageBreakPreview" zoomScale="80" zoomScaleSheetLayoutView="80" zoomScalePageLayoutView="70" workbookViewId="0" topLeftCell="A142">
      <selection activeCell="C98" sqref="C98"/>
    </sheetView>
  </sheetViews>
  <sheetFormatPr defaultColWidth="9.140625" defaultRowHeight="12.75"/>
  <cols>
    <col min="1" max="1" width="5.00390625" style="268" customWidth="1"/>
    <col min="2" max="2" width="113.421875" style="269" customWidth="1"/>
    <col min="3" max="3" width="18.7109375" style="202" customWidth="1"/>
    <col min="4" max="4" width="18.421875" style="202" customWidth="1"/>
    <col min="5" max="6" width="18.140625" style="202" bestFit="1" customWidth="1"/>
    <col min="7" max="7" width="18.57421875" style="202" bestFit="1" customWidth="1"/>
    <col min="8" max="8" width="16.57421875" style="202" customWidth="1"/>
    <col min="9" max="9" width="16.57421875" style="201" bestFit="1" customWidth="1"/>
    <col min="10" max="16384" width="9.140625" style="202" customWidth="1"/>
  </cols>
  <sheetData>
    <row r="1" spans="1:8" ht="15.75">
      <c r="A1" s="412" t="s">
        <v>131</v>
      </c>
      <c r="B1" s="412"/>
      <c r="C1" s="412"/>
      <c r="D1" s="412"/>
      <c r="E1" s="200"/>
      <c r="F1" s="200"/>
      <c r="G1" s="200"/>
      <c r="H1" s="200"/>
    </row>
    <row r="2" spans="1:8" ht="15.75">
      <c r="A2" s="200"/>
      <c r="B2" s="200"/>
      <c r="C2" s="200"/>
      <c r="D2" s="200"/>
      <c r="E2" s="200"/>
      <c r="F2" s="200"/>
      <c r="G2" s="200"/>
      <c r="H2" s="200"/>
    </row>
    <row r="3" spans="1:8" ht="12.75">
      <c r="A3" s="413" t="s">
        <v>132</v>
      </c>
      <c r="B3" s="413"/>
      <c r="C3" s="413"/>
      <c r="D3" s="413"/>
      <c r="E3" s="203"/>
      <c r="F3" s="203"/>
      <c r="G3" s="203"/>
      <c r="H3" s="203"/>
    </row>
    <row r="4" spans="1:8" ht="15.75">
      <c r="A4" s="204"/>
      <c r="B4" s="414"/>
      <c r="C4" s="414"/>
      <c r="D4" s="204"/>
      <c r="E4" s="204"/>
      <c r="F4" s="204"/>
      <c r="G4" s="204"/>
      <c r="H4" s="204"/>
    </row>
    <row r="5" spans="1:8" ht="31.5">
      <c r="A5" s="205" t="s">
        <v>33</v>
      </c>
      <c r="B5" s="206" t="s">
        <v>133</v>
      </c>
      <c r="C5" s="207" t="s">
        <v>276</v>
      </c>
      <c r="D5" s="207" t="s">
        <v>235</v>
      </c>
      <c r="E5" s="208"/>
      <c r="F5" s="208"/>
      <c r="G5" s="208"/>
      <c r="H5" s="208"/>
    </row>
    <row r="6" spans="1:8" s="212" customFormat="1" ht="18.75">
      <c r="A6" s="209" t="s">
        <v>35</v>
      </c>
      <c r="B6" s="206" t="s">
        <v>134</v>
      </c>
      <c r="C6" s="303">
        <v>51649</v>
      </c>
      <c r="D6" s="303">
        <v>32908</v>
      </c>
      <c r="E6" s="210"/>
      <c r="F6" s="210"/>
      <c r="G6" s="211"/>
      <c r="H6" s="211"/>
    </row>
    <row r="7" spans="1:9" s="215" customFormat="1" ht="15.75">
      <c r="A7" s="209">
        <v>1</v>
      </c>
      <c r="B7" s="206" t="s">
        <v>135</v>
      </c>
      <c r="C7" s="303">
        <v>1066406</v>
      </c>
      <c r="D7" s="304">
        <v>1033498</v>
      </c>
      <c r="E7" s="210"/>
      <c r="F7" s="210"/>
      <c r="G7" s="213"/>
      <c r="H7" s="213"/>
      <c r="I7" s="214"/>
    </row>
    <row r="8" spans="1:8" s="215" customFormat="1" ht="15.75">
      <c r="A8" s="209">
        <v>2</v>
      </c>
      <c r="B8" s="206" t="s">
        <v>136</v>
      </c>
      <c r="C8" s="303">
        <v>49524</v>
      </c>
      <c r="D8" s="304">
        <v>19152</v>
      </c>
      <c r="E8" s="211"/>
      <c r="F8" s="210"/>
      <c r="G8" s="213"/>
      <c r="H8" s="213"/>
    </row>
    <row r="9" spans="1:9" s="219" customFormat="1" ht="15.75">
      <c r="A9" s="216" t="s">
        <v>137</v>
      </c>
      <c r="B9" s="217" t="s">
        <v>138</v>
      </c>
      <c r="C9" s="305">
        <v>7463</v>
      </c>
      <c r="D9" s="305">
        <v>20416</v>
      </c>
      <c r="E9" s="211"/>
      <c r="F9" s="210"/>
      <c r="G9" s="218"/>
      <c r="H9" s="218"/>
      <c r="I9" s="214"/>
    </row>
    <row r="10" spans="1:9" s="219" customFormat="1" ht="15.75">
      <c r="A10" s="216" t="s">
        <v>139</v>
      </c>
      <c r="B10" s="217" t="s">
        <v>140</v>
      </c>
      <c r="C10" s="305">
        <v>7425</v>
      </c>
      <c r="D10" s="305">
        <v>-24756</v>
      </c>
      <c r="E10" s="211"/>
      <c r="F10" s="210"/>
      <c r="G10" s="218"/>
      <c r="H10" s="218"/>
      <c r="I10" s="214"/>
    </row>
    <row r="11" spans="1:9" s="219" customFormat="1" ht="15.75">
      <c r="A11" s="216" t="s">
        <v>141</v>
      </c>
      <c r="B11" s="217" t="s">
        <v>142</v>
      </c>
      <c r="C11" s="305">
        <v>34636</v>
      </c>
      <c r="D11" s="305">
        <v>23492</v>
      </c>
      <c r="E11" s="211"/>
      <c r="F11" s="210"/>
      <c r="G11" s="218"/>
      <c r="H11" s="218"/>
      <c r="I11" s="214"/>
    </row>
    <row r="12" spans="1:8" s="215" customFormat="1" ht="15.75">
      <c r="A12" s="209">
        <v>3</v>
      </c>
      <c r="B12" s="206" t="s">
        <v>143</v>
      </c>
      <c r="C12" s="303">
        <v>49524</v>
      </c>
      <c r="D12" s="304">
        <v>19152</v>
      </c>
      <c r="E12" s="211"/>
      <c r="F12" s="210"/>
      <c r="G12" s="213"/>
      <c r="H12" s="213"/>
    </row>
    <row r="13" spans="1:8" s="215" customFormat="1" ht="15.75">
      <c r="A13" s="209">
        <v>4</v>
      </c>
      <c r="B13" s="206" t="s">
        <v>144</v>
      </c>
      <c r="C13" s="304">
        <v>0</v>
      </c>
      <c r="D13" s="304">
        <v>0</v>
      </c>
      <c r="E13" s="211"/>
      <c r="F13" s="210"/>
      <c r="G13" s="213"/>
      <c r="H13" s="213"/>
    </row>
    <row r="14" spans="1:9" s="219" customFormat="1" ht="15.75">
      <c r="A14" s="216" t="s">
        <v>137</v>
      </c>
      <c r="B14" s="217" t="s">
        <v>145</v>
      </c>
      <c r="C14" s="305">
        <v>0</v>
      </c>
      <c r="D14" s="305">
        <v>0</v>
      </c>
      <c r="E14" s="211"/>
      <c r="F14" s="210"/>
      <c r="G14" s="218"/>
      <c r="H14" s="218"/>
      <c r="I14" s="215"/>
    </row>
    <row r="15" spans="1:9" s="219" customFormat="1" ht="15.75">
      <c r="A15" s="216" t="s">
        <v>139</v>
      </c>
      <c r="B15" s="217" t="s">
        <v>146</v>
      </c>
      <c r="C15" s="305">
        <v>0</v>
      </c>
      <c r="D15" s="305">
        <v>0</v>
      </c>
      <c r="E15" s="211"/>
      <c r="F15" s="210"/>
      <c r="G15" s="218"/>
      <c r="H15" s="218"/>
      <c r="I15" s="215"/>
    </row>
    <row r="16" spans="1:9" s="219" customFormat="1" ht="15.75">
      <c r="A16" s="216" t="s">
        <v>141</v>
      </c>
      <c r="B16" s="217" t="s">
        <v>147</v>
      </c>
      <c r="C16" s="305">
        <v>0</v>
      </c>
      <c r="D16" s="305">
        <v>0</v>
      </c>
      <c r="E16" s="211"/>
      <c r="F16" s="210"/>
      <c r="G16" s="218"/>
      <c r="H16" s="218"/>
      <c r="I16" s="215"/>
    </row>
    <row r="17" spans="1:9" s="215" customFormat="1" ht="15.75">
      <c r="A17" s="209">
        <v>5</v>
      </c>
      <c r="B17" s="206" t="s">
        <v>148</v>
      </c>
      <c r="C17" s="303">
        <v>2125</v>
      </c>
      <c r="D17" s="303">
        <v>13756</v>
      </c>
      <c r="E17" s="211"/>
      <c r="F17" s="210"/>
      <c r="G17" s="218"/>
      <c r="H17" s="220"/>
      <c r="I17" s="221"/>
    </row>
    <row r="18" spans="1:9" s="219" customFormat="1" ht="15.75">
      <c r="A18" s="216" t="s">
        <v>137</v>
      </c>
      <c r="B18" s="217" t="s">
        <v>149</v>
      </c>
      <c r="C18" s="306">
        <v>53112</v>
      </c>
      <c r="D18" s="304">
        <v>105976</v>
      </c>
      <c r="E18" s="210"/>
      <c r="F18" s="210"/>
      <c r="G18" s="218"/>
      <c r="H18" s="218"/>
      <c r="I18" s="214"/>
    </row>
    <row r="19" spans="1:9" s="219" customFormat="1" ht="15.75">
      <c r="A19" s="216" t="s">
        <v>139</v>
      </c>
      <c r="B19" s="217" t="s">
        <v>150</v>
      </c>
      <c r="C19" s="306">
        <v>-50987</v>
      </c>
      <c r="D19" s="304">
        <v>-92220</v>
      </c>
      <c r="E19" s="210"/>
      <c r="F19" s="210"/>
      <c r="G19" s="218"/>
      <c r="H19" s="218"/>
      <c r="I19" s="214"/>
    </row>
    <row r="20" spans="1:8" s="215" customFormat="1" ht="15.75">
      <c r="A20" s="209">
        <v>6</v>
      </c>
      <c r="B20" s="206" t="s">
        <v>151</v>
      </c>
      <c r="C20" s="303">
        <v>51649</v>
      </c>
      <c r="D20" s="303">
        <v>32908</v>
      </c>
      <c r="E20" s="210"/>
      <c r="F20" s="210"/>
      <c r="G20" s="218"/>
      <c r="H20" s="220"/>
    </row>
    <row r="21" spans="1:9" s="215" customFormat="1" ht="15.75">
      <c r="A21" s="209">
        <v>7</v>
      </c>
      <c r="B21" s="206" t="s">
        <v>152</v>
      </c>
      <c r="C21" s="303">
        <v>1118055</v>
      </c>
      <c r="D21" s="304">
        <v>1066406</v>
      </c>
      <c r="E21" s="211"/>
      <c r="F21" s="210"/>
      <c r="G21" s="218"/>
      <c r="H21" s="213"/>
      <c r="I21" s="220"/>
    </row>
    <row r="22" spans="1:9" s="215" customFormat="1" ht="15.75">
      <c r="A22" s="209">
        <v>8</v>
      </c>
      <c r="B22" s="206" t="s">
        <v>153</v>
      </c>
      <c r="C22" s="303">
        <v>1102252</v>
      </c>
      <c r="D22" s="304">
        <v>1050099</v>
      </c>
      <c r="E22" s="211"/>
      <c r="F22" s="210"/>
      <c r="G22" s="218"/>
      <c r="H22" s="213"/>
      <c r="I22" s="222"/>
    </row>
    <row r="23" spans="1:9" s="212" customFormat="1" ht="18.75">
      <c r="A23" s="209" t="s">
        <v>45</v>
      </c>
      <c r="B23" s="206" t="s">
        <v>154</v>
      </c>
      <c r="C23" s="199">
        <v>5684.781</v>
      </c>
      <c r="D23" s="197">
        <v>41877.342</v>
      </c>
      <c r="F23" s="210"/>
      <c r="G23" s="218"/>
      <c r="H23" s="223"/>
      <c r="I23" s="224"/>
    </row>
    <row r="24" spans="1:8" s="215" customFormat="1" ht="15.75">
      <c r="A24" s="209">
        <v>1</v>
      </c>
      <c r="B24" s="206" t="s">
        <v>155</v>
      </c>
      <c r="C24" s="197">
        <v>5684.781</v>
      </c>
      <c r="D24" s="197">
        <v>41877.342</v>
      </c>
      <c r="E24" s="211"/>
      <c r="F24" s="210"/>
      <c r="G24" s="218"/>
      <c r="H24" s="225"/>
    </row>
    <row r="25" spans="1:9" s="219" customFormat="1" ht="15.75">
      <c r="A25" s="216" t="s">
        <v>137</v>
      </c>
      <c r="B25" s="217" t="s">
        <v>156</v>
      </c>
      <c r="C25" s="197">
        <v>170563.041</v>
      </c>
      <c r="D25" s="197">
        <v>352564.399</v>
      </c>
      <c r="E25" s="211"/>
      <c r="F25" s="210"/>
      <c r="G25" s="218"/>
      <c r="H25" s="225"/>
      <c r="I25" s="215"/>
    </row>
    <row r="26" spans="1:9" s="219" customFormat="1" ht="15.75">
      <c r="A26" s="216"/>
      <c r="B26" s="217" t="s">
        <v>179</v>
      </c>
      <c r="C26" s="179">
        <v>17933.526</v>
      </c>
      <c r="D26" s="196">
        <v>42586.421</v>
      </c>
      <c r="E26" s="211"/>
      <c r="F26" s="210"/>
      <c r="G26" s="225"/>
      <c r="H26" s="226"/>
      <c r="I26" s="215"/>
    </row>
    <row r="27" spans="1:9" s="219" customFormat="1" ht="15.75">
      <c r="A27" s="216"/>
      <c r="B27" s="217" t="s">
        <v>115</v>
      </c>
      <c r="C27" s="179">
        <v>73866.576</v>
      </c>
      <c r="D27" s="196">
        <v>154715.173</v>
      </c>
      <c r="E27" s="211"/>
      <c r="F27" s="210"/>
      <c r="G27" s="225"/>
      <c r="H27" s="226"/>
      <c r="I27" s="215"/>
    </row>
    <row r="28" spans="1:9" s="219" customFormat="1" ht="15.75">
      <c r="A28" s="216"/>
      <c r="B28" s="217" t="s">
        <v>192</v>
      </c>
      <c r="C28" s="179">
        <v>19864.606</v>
      </c>
      <c r="D28" s="196">
        <v>31547.096</v>
      </c>
      <c r="E28" s="211"/>
      <c r="F28" s="210"/>
      <c r="G28" s="227"/>
      <c r="H28" s="226"/>
      <c r="I28" s="215"/>
    </row>
    <row r="29" spans="1:9" s="219" customFormat="1" ht="15.75">
      <c r="A29" s="216"/>
      <c r="B29" s="217" t="s">
        <v>277</v>
      </c>
      <c r="C29" s="179">
        <v>19637.371</v>
      </c>
      <c r="D29" s="196">
        <v>0</v>
      </c>
      <c r="E29" s="211"/>
      <c r="F29" s="210"/>
      <c r="G29" s="227"/>
      <c r="H29" s="226"/>
      <c r="I29" s="215"/>
    </row>
    <row r="30" spans="1:9" s="219" customFormat="1" ht="15.75">
      <c r="A30" s="216"/>
      <c r="B30" s="217" t="s">
        <v>114</v>
      </c>
      <c r="C30" s="179">
        <v>39204.859</v>
      </c>
      <c r="D30" s="196">
        <v>123639.281</v>
      </c>
      <c r="E30" s="211"/>
      <c r="F30" s="210"/>
      <c r="G30" s="227"/>
      <c r="H30" s="226"/>
      <c r="I30" s="215"/>
    </row>
    <row r="31" spans="1:9" s="219" customFormat="1" ht="15.75">
      <c r="A31" s="216"/>
      <c r="B31" s="217" t="s">
        <v>103</v>
      </c>
      <c r="C31" s="179">
        <v>56.103</v>
      </c>
      <c r="D31" s="196">
        <v>76.428</v>
      </c>
      <c r="E31" s="211"/>
      <c r="F31" s="210"/>
      <c r="G31" s="227"/>
      <c r="H31" s="226"/>
      <c r="I31" s="215"/>
    </row>
    <row r="32" spans="1:9" s="219" customFormat="1" ht="15.75">
      <c r="A32" s="216" t="s">
        <v>139</v>
      </c>
      <c r="B32" s="217" t="s">
        <v>157</v>
      </c>
      <c r="C32" s="197">
        <v>164878.26</v>
      </c>
      <c r="D32" s="197">
        <v>310687.057</v>
      </c>
      <c r="E32" s="211"/>
      <c r="F32" s="210"/>
      <c r="G32" s="228"/>
      <c r="H32" s="225"/>
      <c r="I32" s="215"/>
    </row>
    <row r="33" spans="1:9" s="219" customFormat="1" ht="15.75">
      <c r="A33" s="216"/>
      <c r="B33" s="217" t="s">
        <v>179</v>
      </c>
      <c r="C33" s="179">
        <v>50880.556</v>
      </c>
      <c r="D33" s="196">
        <v>113239.581</v>
      </c>
      <c r="E33" s="211"/>
      <c r="F33" s="210"/>
      <c r="G33" s="227"/>
      <c r="H33" s="226"/>
      <c r="I33" s="215"/>
    </row>
    <row r="34" spans="1:9" s="219" customFormat="1" ht="15.75">
      <c r="A34" s="216"/>
      <c r="B34" s="217" t="s">
        <v>115</v>
      </c>
      <c r="C34" s="179">
        <v>68192.745</v>
      </c>
      <c r="D34" s="196">
        <v>127835.829</v>
      </c>
      <c r="E34" s="211"/>
      <c r="F34" s="210"/>
      <c r="G34" s="227"/>
      <c r="H34" s="226"/>
      <c r="I34" s="215"/>
    </row>
    <row r="35" spans="1:9" s="219" customFormat="1" ht="15.75">
      <c r="A35" s="216"/>
      <c r="B35" s="217" t="s">
        <v>192</v>
      </c>
      <c r="C35" s="179">
        <v>3568.331</v>
      </c>
      <c r="D35" s="196">
        <v>7138.246</v>
      </c>
      <c r="E35" s="211"/>
      <c r="F35" s="210"/>
      <c r="G35" s="229"/>
      <c r="H35" s="226"/>
      <c r="I35" s="215"/>
    </row>
    <row r="36" spans="1:9" s="219" customFormat="1" ht="15.75">
      <c r="A36" s="216"/>
      <c r="B36" s="217" t="s">
        <v>277</v>
      </c>
      <c r="C36" s="179">
        <v>663.459</v>
      </c>
      <c r="D36" s="196">
        <v>0</v>
      </c>
      <c r="E36" s="211"/>
      <c r="F36" s="210"/>
      <c r="G36" s="229"/>
      <c r="H36" s="226"/>
      <c r="I36" s="215"/>
    </row>
    <row r="37" spans="1:9" s="219" customFormat="1" ht="15.75">
      <c r="A37" s="216"/>
      <c r="B37" s="217" t="s">
        <v>114</v>
      </c>
      <c r="C37" s="179">
        <v>41551.918</v>
      </c>
      <c r="D37" s="196">
        <v>60536.817</v>
      </c>
      <c r="E37" s="211"/>
      <c r="F37" s="210"/>
      <c r="G37" s="227"/>
      <c r="H37" s="226"/>
      <c r="I37" s="215"/>
    </row>
    <row r="38" spans="1:9" s="219" customFormat="1" ht="15.75">
      <c r="A38" s="216"/>
      <c r="B38" s="217" t="s">
        <v>103</v>
      </c>
      <c r="C38" s="179">
        <v>21.251</v>
      </c>
      <c r="D38" s="196">
        <v>1936.584</v>
      </c>
      <c r="E38" s="211"/>
      <c r="F38" s="210"/>
      <c r="G38" s="229"/>
      <c r="H38" s="226"/>
      <c r="I38" s="215"/>
    </row>
    <row r="39" spans="1:9" s="219" customFormat="1" ht="15.75">
      <c r="A39" s="216" t="s">
        <v>141</v>
      </c>
      <c r="B39" s="217" t="s">
        <v>158</v>
      </c>
      <c r="C39" s="230">
        <v>5684.781</v>
      </c>
      <c r="D39" s="230">
        <v>41877.342</v>
      </c>
      <c r="E39" s="211"/>
      <c r="F39" s="210"/>
      <c r="G39" s="225"/>
      <c r="H39" s="225"/>
      <c r="I39" s="215"/>
    </row>
    <row r="40" spans="1:9" s="219" customFormat="1" ht="15.75">
      <c r="A40" s="216"/>
      <c r="B40" s="217" t="s">
        <v>179</v>
      </c>
      <c r="C40" s="196">
        <v>-32947.03</v>
      </c>
      <c r="D40" s="196">
        <v>-70653.16</v>
      </c>
      <c r="E40" s="211"/>
      <c r="F40" s="210"/>
      <c r="G40" s="226"/>
      <c r="H40" s="226"/>
      <c r="I40" s="215"/>
    </row>
    <row r="41" spans="1:9" s="219" customFormat="1" ht="15.75">
      <c r="A41" s="216"/>
      <c r="B41" s="217" t="s">
        <v>115</v>
      </c>
      <c r="C41" s="179">
        <v>5673.831</v>
      </c>
      <c r="D41" s="196">
        <v>26879.344</v>
      </c>
      <c r="E41" s="211"/>
      <c r="F41" s="210"/>
      <c r="G41" s="226"/>
      <c r="H41" s="226"/>
      <c r="I41" s="215"/>
    </row>
    <row r="42" spans="1:9" s="219" customFormat="1" ht="15.75">
      <c r="A42" s="216"/>
      <c r="B42" s="217" t="s">
        <v>192</v>
      </c>
      <c r="C42" s="179">
        <v>16296.275</v>
      </c>
      <c r="D42" s="196">
        <v>24408.85</v>
      </c>
      <c r="E42" s="211"/>
      <c r="F42" s="210"/>
      <c r="G42" s="226"/>
      <c r="H42" s="226"/>
      <c r="I42" s="215"/>
    </row>
    <row r="43" spans="1:9" s="219" customFormat="1" ht="15.75">
      <c r="A43" s="216"/>
      <c r="B43" s="217" t="s">
        <v>277</v>
      </c>
      <c r="C43" s="179">
        <v>18973.912</v>
      </c>
      <c r="D43" s="196">
        <v>0</v>
      </c>
      <c r="E43" s="211"/>
      <c r="F43" s="210"/>
      <c r="G43" s="226"/>
      <c r="H43" s="226"/>
      <c r="I43" s="215"/>
    </row>
    <row r="44" spans="1:9" s="219" customFormat="1" ht="15.75">
      <c r="A44" s="216"/>
      <c r="B44" s="217" t="s">
        <v>114</v>
      </c>
      <c r="C44" s="179">
        <v>-2347.059</v>
      </c>
      <c r="D44" s="196">
        <v>63102.464</v>
      </c>
      <c r="E44" s="211"/>
      <c r="F44" s="210"/>
      <c r="G44" s="226"/>
      <c r="H44" s="226"/>
      <c r="I44" s="215"/>
    </row>
    <row r="45" spans="1:9" s="219" customFormat="1" ht="15.75">
      <c r="A45" s="216"/>
      <c r="B45" s="217" t="s">
        <v>103</v>
      </c>
      <c r="C45" s="179">
        <v>34.852</v>
      </c>
      <c r="D45" s="196">
        <v>-1860.156</v>
      </c>
      <c r="E45" s="211"/>
      <c r="F45" s="210"/>
      <c r="G45" s="226"/>
      <c r="H45" s="226"/>
      <c r="I45" s="215"/>
    </row>
    <row r="46" spans="1:8" s="215" customFormat="1" ht="15.75">
      <c r="A46" s="209">
        <v>2</v>
      </c>
      <c r="B46" s="206" t="s">
        <v>159</v>
      </c>
      <c r="C46" s="197">
        <v>3496145.534</v>
      </c>
      <c r="D46" s="197">
        <v>3490460.753</v>
      </c>
      <c r="E46" s="231"/>
      <c r="F46" s="210"/>
      <c r="G46" s="228"/>
      <c r="H46" s="225"/>
    </row>
    <row r="47" spans="1:9" s="219" customFormat="1" ht="15.75">
      <c r="A47" s="216" t="s">
        <v>137</v>
      </c>
      <c r="B47" s="217" t="s">
        <v>156</v>
      </c>
      <c r="C47" s="197">
        <v>20256362.863</v>
      </c>
      <c r="D47" s="197">
        <v>20085799.822</v>
      </c>
      <c r="F47" s="231"/>
      <c r="G47" s="227"/>
      <c r="H47" s="232"/>
      <c r="I47" s="233"/>
    </row>
    <row r="48" spans="1:9" s="219" customFormat="1" ht="15.75">
      <c r="A48" s="216"/>
      <c r="B48" s="217" t="s">
        <v>179</v>
      </c>
      <c r="C48" s="179">
        <v>15062241.628</v>
      </c>
      <c r="D48" s="196">
        <v>15044308.102</v>
      </c>
      <c r="E48" s="231"/>
      <c r="F48" s="234"/>
      <c r="G48" s="235"/>
      <c r="H48" s="226"/>
      <c r="I48" s="233"/>
    </row>
    <row r="49" spans="1:9" s="219" customFormat="1" ht="15.75">
      <c r="A49" s="216"/>
      <c r="B49" s="217" t="s">
        <v>115</v>
      </c>
      <c r="C49" s="179">
        <v>3049436.457</v>
      </c>
      <c r="D49" s="196">
        <v>2975569.881</v>
      </c>
      <c r="E49" s="231"/>
      <c r="F49" s="234"/>
      <c r="G49" s="235"/>
      <c r="H49" s="226"/>
      <c r="I49" s="236"/>
    </row>
    <row r="50" spans="1:9" s="219" customFormat="1" ht="15.75">
      <c r="A50" s="216"/>
      <c r="B50" s="217" t="s">
        <v>192</v>
      </c>
      <c r="C50" s="179">
        <v>209685.408</v>
      </c>
      <c r="D50" s="196">
        <v>189820.802</v>
      </c>
      <c r="E50" s="231"/>
      <c r="F50" s="210"/>
      <c r="G50" s="235"/>
      <c r="H50" s="226"/>
      <c r="I50" s="233"/>
    </row>
    <row r="51" spans="1:9" s="219" customFormat="1" ht="15.75">
      <c r="A51" s="216"/>
      <c r="B51" s="217" t="s">
        <v>277</v>
      </c>
      <c r="C51" s="179">
        <v>19637.371</v>
      </c>
      <c r="D51" s="196">
        <v>0</v>
      </c>
      <c r="E51" s="231"/>
      <c r="F51" s="210"/>
      <c r="G51" s="235"/>
      <c r="H51" s="226"/>
      <c r="I51" s="233"/>
    </row>
    <row r="52" spans="1:9" s="219" customFormat="1" ht="15.75">
      <c r="A52" s="216"/>
      <c r="B52" s="217" t="s">
        <v>114</v>
      </c>
      <c r="C52" s="179">
        <v>1763733.729</v>
      </c>
      <c r="D52" s="196">
        <v>1724528.87</v>
      </c>
      <c r="E52" s="231"/>
      <c r="F52" s="234"/>
      <c r="G52" s="235"/>
      <c r="H52" s="226"/>
      <c r="I52" s="233"/>
    </row>
    <row r="53" spans="1:9" s="219" customFormat="1" ht="15.75">
      <c r="A53" s="216"/>
      <c r="B53" s="217" t="s">
        <v>103</v>
      </c>
      <c r="C53" s="179">
        <v>151628.27</v>
      </c>
      <c r="D53" s="196">
        <v>151572.167</v>
      </c>
      <c r="E53" s="231"/>
      <c r="F53" s="234"/>
      <c r="G53" s="235"/>
      <c r="H53" s="226"/>
      <c r="I53" s="233"/>
    </row>
    <row r="54" spans="1:9" s="219" customFormat="1" ht="15.75">
      <c r="A54" s="216" t="s">
        <v>139</v>
      </c>
      <c r="B54" s="217" t="s">
        <v>157</v>
      </c>
      <c r="C54" s="198">
        <v>16760217.329</v>
      </c>
      <c r="D54" s="198">
        <v>16595339.069</v>
      </c>
      <c r="F54" s="231"/>
      <c r="G54" s="228"/>
      <c r="H54" s="225"/>
      <c r="I54" s="233"/>
    </row>
    <row r="55" spans="1:9" s="219" customFormat="1" ht="15.75">
      <c r="A55" s="216"/>
      <c r="B55" s="237" t="s">
        <v>179</v>
      </c>
      <c r="C55" s="179">
        <v>14748782.547</v>
      </c>
      <c r="D55" s="196">
        <v>14697901.991</v>
      </c>
      <c r="E55" s="231"/>
      <c r="F55" s="210"/>
      <c r="G55" s="227"/>
      <c r="H55" s="226"/>
      <c r="I55" s="215"/>
    </row>
    <row r="56" spans="1:9" s="219" customFormat="1" ht="15.75">
      <c r="A56" s="216"/>
      <c r="B56" s="237" t="s">
        <v>115</v>
      </c>
      <c r="C56" s="179">
        <v>1243530.62</v>
      </c>
      <c r="D56" s="196">
        <v>1175337.875</v>
      </c>
      <c r="E56" s="231"/>
      <c r="F56" s="210"/>
      <c r="G56" s="227"/>
      <c r="H56" s="226"/>
      <c r="I56" s="215"/>
    </row>
    <row r="57" spans="1:9" s="219" customFormat="1" ht="15.75">
      <c r="A57" s="216"/>
      <c r="B57" s="217" t="s">
        <v>192</v>
      </c>
      <c r="C57" s="179">
        <v>20441.391</v>
      </c>
      <c r="D57" s="196">
        <v>16873.06</v>
      </c>
      <c r="E57" s="211"/>
      <c r="F57" s="210"/>
      <c r="G57" s="227"/>
      <c r="H57" s="226"/>
      <c r="I57" s="215"/>
    </row>
    <row r="58" spans="1:9" s="219" customFormat="1" ht="15.75">
      <c r="A58" s="216"/>
      <c r="B58" s="237" t="s">
        <v>277</v>
      </c>
      <c r="C58" s="179">
        <v>663.459</v>
      </c>
      <c r="D58" s="196">
        <v>0</v>
      </c>
      <c r="E58" s="211"/>
      <c r="F58" s="210"/>
      <c r="G58" s="227"/>
      <c r="H58" s="226"/>
      <c r="I58" s="215"/>
    </row>
    <row r="59" spans="1:9" s="219" customFormat="1" ht="15.75">
      <c r="A59" s="216"/>
      <c r="B59" s="237" t="s">
        <v>114</v>
      </c>
      <c r="C59" s="179">
        <v>607118.036</v>
      </c>
      <c r="D59" s="196">
        <v>565566.118</v>
      </c>
      <c r="E59" s="211"/>
      <c r="F59" s="210"/>
      <c r="G59" s="227"/>
      <c r="H59" s="226"/>
      <c r="I59" s="238"/>
    </row>
    <row r="60" spans="1:9" s="219" customFormat="1" ht="15.75">
      <c r="A60" s="216"/>
      <c r="B60" s="237" t="s">
        <v>103</v>
      </c>
      <c r="C60" s="179">
        <v>139681.276</v>
      </c>
      <c r="D60" s="196">
        <v>139660.025</v>
      </c>
      <c r="E60" s="211"/>
      <c r="F60" s="210"/>
      <c r="G60" s="227"/>
      <c r="H60" s="226"/>
      <c r="I60" s="215"/>
    </row>
    <row r="61" spans="1:9" s="219" customFormat="1" ht="15.75">
      <c r="A61" s="216" t="s">
        <v>141</v>
      </c>
      <c r="B61" s="237" t="s">
        <v>158</v>
      </c>
      <c r="C61" s="198">
        <v>3496145.534</v>
      </c>
      <c r="D61" s="198">
        <v>3490460.753</v>
      </c>
      <c r="E61" s="240"/>
      <c r="F61" s="239"/>
      <c r="G61" s="228"/>
      <c r="H61" s="225"/>
      <c r="I61" s="238"/>
    </row>
    <row r="62" spans="1:9" s="219" customFormat="1" ht="15.75">
      <c r="A62" s="216"/>
      <c r="B62" s="237" t="s">
        <v>179</v>
      </c>
      <c r="C62" s="179">
        <v>313459.081</v>
      </c>
      <c r="D62" s="179">
        <v>346406.111</v>
      </c>
      <c r="E62" s="211"/>
      <c r="F62" s="210"/>
      <c r="G62" s="227"/>
      <c r="H62" s="226"/>
      <c r="I62" s="225"/>
    </row>
    <row r="63" spans="1:9" s="219" customFormat="1" ht="15.75">
      <c r="A63" s="216"/>
      <c r="B63" s="237" t="s">
        <v>115</v>
      </c>
      <c r="C63" s="179">
        <v>1805905.837</v>
      </c>
      <c r="D63" s="179">
        <v>1800232.006</v>
      </c>
      <c r="E63" s="211"/>
      <c r="F63" s="239"/>
      <c r="G63" s="227"/>
      <c r="H63" s="226"/>
      <c r="I63" s="225"/>
    </row>
    <row r="64" spans="1:9" s="219" customFormat="1" ht="15.75">
      <c r="A64" s="216"/>
      <c r="B64" s="217" t="s">
        <v>192</v>
      </c>
      <c r="C64" s="179">
        <v>189244.017</v>
      </c>
      <c r="D64" s="179">
        <v>172947.742</v>
      </c>
      <c r="E64" s="240"/>
      <c r="F64" s="239"/>
      <c r="G64" s="227"/>
      <c r="H64" s="226"/>
      <c r="I64" s="225"/>
    </row>
    <row r="65" spans="1:9" s="219" customFormat="1" ht="15.75">
      <c r="A65" s="216"/>
      <c r="B65" s="237" t="s">
        <v>277</v>
      </c>
      <c r="C65" s="179">
        <v>18973.912</v>
      </c>
      <c r="D65" s="179">
        <v>0</v>
      </c>
      <c r="E65" s="240"/>
      <c r="F65" s="239"/>
      <c r="G65" s="227"/>
      <c r="H65" s="226"/>
      <c r="I65" s="225"/>
    </row>
    <row r="66" spans="1:9" s="219" customFormat="1" ht="15.75">
      <c r="A66" s="216"/>
      <c r="B66" s="237" t="s">
        <v>114</v>
      </c>
      <c r="C66" s="179">
        <v>1156615.693</v>
      </c>
      <c r="D66" s="179">
        <v>1158962.752</v>
      </c>
      <c r="E66" s="240"/>
      <c r="F66" s="239"/>
      <c r="G66" s="227"/>
      <c r="H66" s="226"/>
      <c r="I66" s="225"/>
    </row>
    <row r="67" spans="1:9" s="219" customFormat="1" ht="15.75">
      <c r="A67" s="216"/>
      <c r="B67" s="237" t="s">
        <v>103</v>
      </c>
      <c r="C67" s="179">
        <v>11946.994</v>
      </c>
      <c r="D67" s="179">
        <v>11912.142</v>
      </c>
      <c r="E67" s="240"/>
      <c r="F67" s="239"/>
      <c r="G67" s="227"/>
      <c r="H67" s="226"/>
      <c r="I67" s="225"/>
    </row>
    <row r="68" spans="1:9" s="219" customFormat="1" ht="15.75">
      <c r="A68" s="291">
        <v>3</v>
      </c>
      <c r="B68" s="292" t="s">
        <v>234</v>
      </c>
      <c r="C68" s="293" t="s">
        <v>233</v>
      </c>
      <c r="D68" s="293" t="s">
        <v>233</v>
      </c>
      <c r="E68" s="240"/>
      <c r="F68" s="239"/>
      <c r="G68" s="227"/>
      <c r="H68" s="226"/>
      <c r="I68" s="225"/>
    </row>
    <row r="69" spans="1:9" s="212" customFormat="1" ht="18.75">
      <c r="A69" s="209" t="s">
        <v>47</v>
      </c>
      <c r="B69" s="241" t="s">
        <v>160</v>
      </c>
      <c r="C69" s="242">
        <v>0.0943</v>
      </c>
      <c r="D69" s="242">
        <v>0.0195</v>
      </c>
      <c r="G69" s="243"/>
      <c r="H69" s="244"/>
      <c r="I69" s="224"/>
    </row>
    <row r="70" spans="1:9" s="215" customFormat="1" ht="15.75">
      <c r="A70" s="209">
        <v>1</v>
      </c>
      <c r="B70" s="241" t="s">
        <v>161</v>
      </c>
      <c r="C70" s="245">
        <v>305.52</v>
      </c>
      <c r="D70" s="245">
        <v>299.69</v>
      </c>
      <c r="E70" s="240"/>
      <c r="F70" s="210"/>
      <c r="G70" s="244"/>
      <c r="H70" s="244"/>
      <c r="I70" s="238"/>
    </row>
    <row r="71" spans="1:9" s="219" customFormat="1" ht="15.75">
      <c r="A71" s="216"/>
      <c r="B71" s="237" t="s">
        <v>179</v>
      </c>
      <c r="C71" s="180">
        <v>280.03</v>
      </c>
      <c r="D71" s="180">
        <v>278.49</v>
      </c>
      <c r="E71" s="211"/>
      <c r="F71" s="210"/>
      <c r="G71" s="246"/>
      <c r="H71" s="246"/>
      <c r="I71" s="238"/>
    </row>
    <row r="72" spans="1:9" s="219" customFormat="1" ht="15.75">
      <c r="A72" s="216"/>
      <c r="B72" s="217" t="s">
        <v>115</v>
      </c>
      <c r="C72" s="180">
        <v>317.89</v>
      </c>
      <c r="D72" s="180">
        <v>311.99</v>
      </c>
      <c r="E72" s="211"/>
      <c r="F72" s="247"/>
      <c r="G72" s="246"/>
      <c r="H72" s="246"/>
      <c r="I72" s="238"/>
    </row>
    <row r="73" spans="1:9" s="219" customFormat="1" ht="15.75">
      <c r="A73" s="216"/>
      <c r="B73" s="217" t="s">
        <v>192</v>
      </c>
      <c r="C73" s="180">
        <v>295.68</v>
      </c>
      <c r="D73" s="248">
        <v>288.57</v>
      </c>
      <c r="E73" s="211"/>
      <c r="F73" s="210"/>
      <c r="G73" s="246"/>
      <c r="H73" s="246"/>
      <c r="I73" s="238"/>
    </row>
    <row r="74" spans="1:9" s="219" customFormat="1" ht="15.75">
      <c r="A74" s="216"/>
      <c r="B74" s="217" t="s">
        <v>277</v>
      </c>
      <c r="C74" s="180" t="s">
        <v>233</v>
      </c>
      <c r="D74" s="248" t="s">
        <v>233</v>
      </c>
      <c r="E74" s="211"/>
      <c r="F74" s="210"/>
      <c r="G74" s="246"/>
      <c r="H74" s="246"/>
      <c r="I74" s="238"/>
    </row>
    <row r="75" spans="1:9" s="219" customFormat="1" ht="15.75">
      <c r="A75" s="216"/>
      <c r="B75" s="217" t="s">
        <v>114</v>
      </c>
      <c r="C75" s="180">
        <v>295.33</v>
      </c>
      <c r="D75" s="249">
        <v>289.26</v>
      </c>
      <c r="E75" s="211"/>
      <c r="F75" s="210"/>
      <c r="G75" s="250"/>
      <c r="H75" s="250"/>
      <c r="I75" s="215"/>
    </row>
    <row r="76" spans="1:9" s="219" customFormat="1" ht="15.75">
      <c r="A76" s="216"/>
      <c r="B76" s="217" t="s">
        <v>103</v>
      </c>
      <c r="C76" s="180">
        <v>311.39</v>
      </c>
      <c r="D76" s="248">
        <v>306.55</v>
      </c>
      <c r="E76" s="211"/>
      <c r="F76" s="210"/>
      <c r="G76" s="246"/>
      <c r="H76" s="246"/>
      <c r="I76" s="238"/>
    </row>
    <row r="77" spans="1:8" s="215" customFormat="1" ht="15.75">
      <c r="A77" s="209">
        <v>2</v>
      </c>
      <c r="B77" s="206" t="s">
        <v>162</v>
      </c>
      <c r="C77" s="245">
        <v>319.8</v>
      </c>
      <c r="D77" s="245">
        <v>305.52</v>
      </c>
      <c r="E77" s="211"/>
      <c r="F77" s="210"/>
      <c r="G77" s="244"/>
      <c r="H77" s="244"/>
    </row>
    <row r="78" spans="1:9" s="219" customFormat="1" ht="15.75">
      <c r="A78" s="216"/>
      <c r="B78" s="217" t="s">
        <v>179</v>
      </c>
      <c r="C78" s="180">
        <v>291.14</v>
      </c>
      <c r="D78" s="180">
        <v>280.03</v>
      </c>
      <c r="E78" s="211"/>
      <c r="F78" s="210"/>
      <c r="G78" s="246"/>
      <c r="H78" s="246"/>
      <c r="I78" s="215"/>
    </row>
    <row r="79" spans="1:9" s="219" customFormat="1" ht="15.75">
      <c r="A79" s="216"/>
      <c r="B79" s="217" t="s">
        <v>115</v>
      </c>
      <c r="C79" s="180">
        <v>332.68</v>
      </c>
      <c r="D79" s="180">
        <v>317.89</v>
      </c>
      <c r="E79" s="211"/>
      <c r="F79" s="210"/>
      <c r="G79" s="246"/>
      <c r="H79" s="246"/>
      <c r="I79" s="215"/>
    </row>
    <row r="80" spans="1:9" s="219" customFormat="1" ht="15.75">
      <c r="A80" s="216"/>
      <c r="B80" s="217" t="s">
        <v>192</v>
      </c>
      <c r="C80" s="180">
        <v>310.28</v>
      </c>
      <c r="D80" s="180">
        <v>295.68</v>
      </c>
      <c r="E80" s="211"/>
      <c r="F80" s="210"/>
      <c r="G80" s="246"/>
      <c r="H80" s="246"/>
      <c r="I80" s="215"/>
    </row>
    <row r="81" spans="1:9" s="219" customFormat="1" ht="15.75">
      <c r="A81" s="216"/>
      <c r="B81" s="217" t="s">
        <v>277</v>
      </c>
      <c r="C81" s="180">
        <v>293.69</v>
      </c>
      <c r="D81" s="180" t="s">
        <v>233</v>
      </c>
      <c r="E81" s="211"/>
      <c r="F81" s="210"/>
      <c r="G81" s="246"/>
      <c r="H81" s="246"/>
      <c r="I81" s="215"/>
    </row>
    <row r="82" spans="1:9" s="219" customFormat="1" ht="15.75">
      <c r="A82" s="216"/>
      <c r="B82" s="217" t="s">
        <v>114</v>
      </c>
      <c r="C82" s="180">
        <v>309.38</v>
      </c>
      <c r="D82" s="249">
        <v>295.33</v>
      </c>
      <c r="E82" s="211"/>
      <c r="F82" s="210"/>
      <c r="G82" s="250"/>
      <c r="H82" s="250"/>
      <c r="I82" s="215"/>
    </row>
    <row r="83" spans="1:9" s="219" customFormat="1" ht="15.75">
      <c r="A83" s="216"/>
      <c r="B83" s="217" t="s">
        <v>103</v>
      </c>
      <c r="C83" s="180">
        <v>325.38</v>
      </c>
      <c r="D83" s="180">
        <v>311.39</v>
      </c>
      <c r="E83" s="211"/>
      <c r="F83" s="210"/>
      <c r="G83" s="246"/>
      <c r="H83" s="246"/>
      <c r="I83" s="215"/>
    </row>
    <row r="84" spans="1:8" s="215" customFormat="1" ht="31.5">
      <c r="A84" s="209">
        <v>3</v>
      </c>
      <c r="B84" s="206" t="s">
        <v>185</v>
      </c>
      <c r="C84" s="242">
        <v>0.0943</v>
      </c>
      <c r="D84" s="242">
        <v>0.0195</v>
      </c>
      <c r="E84" s="211"/>
      <c r="F84" s="251"/>
      <c r="G84" s="252"/>
      <c r="H84" s="253"/>
    </row>
    <row r="85" spans="1:9" s="219" customFormat="1" ht="15.75">
      <c r="A85" s="216"/>
      <c r="B85" s="217" t="s">
        <v>179</v>
      </c>
      <c r="C85" s="242">
        <v>0.08</v>
      </c>
      <c r="D85" s="242">
        <v>0.0055</v>
      </c>
      <c r="E85" s="211"/>
      <c r="F85" s="251"/>
      <c r="G85" s="254"/>
      <c r="H85" s="243"/>
      <c r="I85" s="215"/>
    </row>
    <row r="86" spans="1:9" s="219" customFormat="1" ht="15.75">
      <c r="A86" s="216"/>
      <c r="B86" s="217" t="s">
        <v>115</v>
      </c>
      <c r="C86" s="242">
        <v>0.0938</v>
      </c>
      <c r="D86" s="242">
        <v>0.0189</v>
      </c>
      <c r="E86" s="211"/>
      <c r="G86" s="254"/>
      <c r="H86" s="243"/>
      <c r="I86" s="215"/>
    </row>
    <row r="87" spans="1:9" s="219" customFormat="1" ht="15.75">
      <c r="A87" s="216"/>
      <c r="B87" s="217" t="s">
        <v>192</v>
      </c>
      <c r="C87" s="242">
        <v>0.0996</v>
      </c>
      <c r="D87" s="242">
        <v>0.0246</v>
      </c>
      <c r="E87" s="211"/>
      <c r="G87" s="254"/>
      <c r="H87" s="243"/>
      <c r="I87" s="215"/>
    </row>
    <row r="88" spans="1:9" s="219" customFormat="1" ht="15.75">
      <c r="A88" s="216"/>
      <c r="B88" s="217" t="s">
        <v>277</v>
      </c>
      <c r="C88" s="242" t="s">
        <v>233</v>
      </c>
      <c r="D88" s="242" t="s">
        <v>233</v>
      </c>
      <c r="E88" s="211"/>
      <c r="G88" s="254"/>
      <c r="H88" s="243"/>
      <c r="I88" s="215"/>
    </row>
    <row r="89" spans="1:9" s="219" customFormat="1" ht="15.75">
      <c r="A89" s="216"/>
      <c r="B89" s="217" t="s">
        <v>114</v>
      </c>
      <c r="C89" s="242">
        <v>0.0959</v>
      </c>
      <c r="D89" s="256">
        <v>0.021</v>
      </c>
      <c r="E89" s="211"/>
      <c r="G89" s="258"/>
      <c r="H89" s="259"/>
      <c r="I89" s="215"/>
    </row>
    <row r="90" spans="1:9" s="219" customFormat="1" ht="15.75">
      <c r="A90" s="216"/>
      <c r="B90" s="217" t="s">
        <v>103</v>
      </c>
      <c r="C90" s="242">
        <v>0.0906</v>
      </c>
      <c r="D90" s="242">
        <v>0.0158</v>
      </c>
      <c r="E90" s="211"/>
      <c r="G90" s="254"/>
      <c r="H90" s="243"/>
      <c r="I90" s="215"/>
    </row>
    <row r="91" spans="1:8" s="215" customFormat="1" ht="15.75">
      <c r="A91" s="209">
        <v>4</v>
      </c>
      <c r="B91" s="206" t="s">
        <v>163</v>
      </c>
      <c r="C91" s="245">
        <v>280.17</v>
      </c>
      <c r="D91" s="245">
        <v>272.15</v>
      </c>
      <c r="E91" s="211"/>
      <c r="F91" s="255"/>
      <c r="G91" s="252"/>
      <c r="H91" s="244"/>
    </row>
    <row r="92" spans="1:9" s="219" customFormat="1" ht="15.75">
      <c r="A92" s="216"/>
      <c r="B92" s="217" t="s">
        <v>179</v>
      </c>
      <c r="C92" s="180">
        <v>280.17</v>
      </c>
      <c r="D92" s="180">
        <v>272.15</v>
      </c>
      <c r="E92" s="211"/>
      <c r="F92" s="251"/>
      <c r="G92" s="254"/>
      <c r="H92" s="246"/>
      <c r="I92" s="215"/>
    </row>
    <row r="93" spans="1:9" s="219" customFormat="1" ht="15.75">
      <c r="A93" s="216"/>
      <c r="B93" s="217" t="s">
        <v>164</v>
      </c>
      <c r="C93" s="260">
        <v>42737</v>
      </c>
      <c r="D93" s="260">
        <v>42389</v>
      </c>
      <c r="E93" s="211"/>
      <c r="F93" s="415"/>
      <c r="G93" s="415"/>
      <c r="H93" s="255"/>
      <c r="I93" s="215"/>
    </row>
    <row r="94" spans="1:9" s="219" customFormat="1" ht="15.75">
      <c r="A94" s="216"/>
      <c r="B94" s="217" t="s">
        <v>115</v>
      </c>
      <c r="C94" s="180">
        <v>318.07</v>
      </c>
      <c r="D94" s="180">
        <v>305.11</v>
      </c>
      <c r="E94" s="211"/>
      <c r="F94" s="415"/>
      <c r="G94" s="415"/>
      <c r="H94" s="246"/>
      <c r="I94" s="215"/>
    </row>
    <row r="95" spans="1:9" s="219" customFormat="1" ht="15.75">
      <c r="A95" s="216"/>
      <c r="B95" s="217" t="s">
        <v>164</v>
      </c>
      <c r="C95" s="260">
        <v>42737</v>
      </c>
      <c r="D95" s="260">
        <v>42389</v>
      </c>
      <c r="E95" s="211"/>
      <c r="F95" s="415"/>
      <c r="G95" s="415"/>
      <c r="H95" s="255"/>
      <c r="I95" s="261"/>
    </row>
    <row r="96" spans="1:9" s="219" customFormat="1" ht="15.75">
      <c r="A96" s="216"/>
      <c r="B96" s="217" t="s">
        <v>192</v>
      </c>
      <c r="C96" s="180">
        <v>295.85</v>
      </c>
      <c r="D96" s="180">
        <v>282.29</v>
      </c>
      <c r="E96" s="211"/>
      <c r="F96" s="415"/>
      <c r="G96" s="415"/>
      <c r="H96" s="255"/>
      <c r="I96" s="215"/>
    </row>
    <row r="97" spans="1:9" s="219" customFormat="1" ht="15.75">
      <c r="A97" s="216"/>
      <c r="B97" s="217" t="s">
        <v>164</v>
      </c>
      <c r="C97" s="260">
        <v>42737</v>
      </c>
      <c r="D97" s="260">
        <v>42389</v>
      </c>
      <c r="E97" s="211"/>
      <c r="F97" s="415"/>
      <c r="G97" s="415"/>
      <c r="H97" s="255"/>
      <c r="I97" s="215"/>
    </row>
    <row r="98" spans="1:9" s="219" customFormat="1" ht="15.75">
      <c r="A98" s="216"/>
      <c r="B98" s="217" t="s">
        <v>277</v>
      </c>
      <c r="C98" s="180">
        <v>280.94</v>
      </c>
      <c r="D98" s="260" t="s">
        <v>233</v>
      </c>
      <c r="E98" s="211"/>
      <c r="F98" s="415"/>
      <c r="G98" s="415"/>
      <c r="H98" s="255"/>
      <c r="I98" s="215"/>
    </row>
    <row r="99" spans="1:9" s="219" customFormat="1" ht="15.75">
      <c r="A99" s="216"/>
      <c r="B99" s="217" t="s">
        <v>164</v>
      </c>
      <c r="C99" s="260">
        <v>42738</v>
      </c>
      <c r="D99" s="260" t="s">
        <v>233</v>
      </c>
      <c r="E99" s="211"/>
      <c r="F99" s="415"/>
      <c r="G99" s="415"/>
      <c r="H99" s="255"/>
      <c r="I99" s="215"/>
    </row>
    <row r="100" spans="1:9" s="219" customFormat="1" ht="15.75">
      <c r="A100" s="216"/>
      <c r="B100" s="217" t="s">
        <v>114</v>
      </c>
      <c r="C100" s="262">
        <v>295.5</v>
      </c>
      <c r="D100" s="180">
        <v>282.91</v>
      </c>
      <c r="E100" s="211"/>
      <c r="F100" s="415"/>
      <c r="G100" s="415"/>
      <c r="H100" s="246"/>
      <c r="I100" s="215"/>
    </row>
    <row r="101" spans="1:9" s="219" customFormat="1" ht="15.75">
      <c r="A101" s="216"/>
      <c r="B101" s="217" t="s">
        <v>164</v>
      </c>
      <c r="C101" s="260">
        <v>42737</v>
      </c>
      <c r="D101" s="260">
        <v>42389</v>
      </c>
      <c r="E101" s="211"/>
      <c r="F101" s="415"/>
      <c r="G101" s="415"/>
      <c r="H101" s="255"/>
      <c r="I101" s="215"/>
    </row>
    <row r="102" spans="1:9" s="219" customFormat="1" ht="15.75">
      <c r="A102" s="216"/>
      <c r="B102" s="217" t="s">
        <v>103</v>
      </c>
      <c r="C102" s="180">
        <v>311.57</v>
      </c>
      <c r="D102" s="180">
        <v>299.74</v>
      </c>
      <c r="E102" s="211"/>
      <c r="F102" s="257"/>
      <c r="G102" s="246"/>
      <c r="H102" s="246"/>
      <c r="I102" s="215"/>
    </row>
    <row r="103" spans="1:9" s="219" customFormat="1" ht="15.75">
      <c r="A103" s="216"/>
      <c r="B103" s="217" t="s">
        <v>164</v>
      </c>
      <c r="C103" s="260">
        <v>42737</v>
      </c>
      <c r="D103" s="260">
        <v>42389</v>
      </c>
      <c r="E103" s="211"/>
      <c r="F103" s="210"/>
      <c r="G103" s="255"/>
      <c r="H103" s="255"/>
      <c r="I103" s="215"/>
    </row>
    <row r="104" spans="1:8" s="215" customFormat="1" ht="15.75">
      <c r="A104" s="209">
        <v>5</v>
      </c>
      <c r="B104" s="206" t="s">
        <v>165</v>
      </c>
      <c r="C104" s="245">
        <v>334.22</v>
      </c>
      <c r="D104" s="245">
        <v>320.13</v>
      </c>
      <c r="E104" s="211"/>
      <c r="F104" s="210"/>
      <c r="G104" s="244"/>
      <c r="H104" s="244"/>
    </row>
    <row r="105" spans="1:9" s="219" customFormat="1" ht="15.75">
      <c r="A105" s="216"/>
      <c r="B105" s="217" t="s">
        <v>179</v>
      </c>
      <c r="C105" s="180">
        <v>292.98</v>
      </c>
      <c r="D105" s="180">
        <v>283.41</v>
      </c>
      <c r="E105" s="211"/>
      <c r="F105" s="210"/>
      <c r="G105" s="246"/>
      <c r="H105" s="246"/>
      <c r="I105" s="215"/>
    </row>
    <row r="106" spans="1:9" s="219" customFormat="1" ht="15.75">
      <c r="A106" s="216"/>
      <c r="B106" s="217" t="s">
        <v>164</v>
      </c>
      <c r="C106" s="260">
        <v>42870</v>
      </c>
      <c r="D106" s="260">
        <v>42464</v>
      </c>
      <c r="E106" s="211"/>
      <c r="F106" s="210"/>
      <c r="G106" s="255"/>
      <c r="H106" s="255"/>
      <c r="I106" s="215"/>
    </row>
    <row r="107" spans="1:9" s="219" customFormat="1" ht="15.75">
      <c r="A107" s="216"/>
      <c r="B107" s="217" t="s">
        <v>115</v>
      </c>
      <c r="C107" s="180">
        <v>334.22</v>
      </c>
      <c r="D107" s="180">
        <v>320.13</v>
      </c>
      <c r="E107" s="211"/>
      <c r="F107" s="210"/>
      <c r="G107" s="246"/>
      <c r="H107" s="246"/>
      <c r="I107" s="215"/>
    </row>
    <row r="108" spans="1:9" s="219" customFormat="1" ht="15.75">
      <c r="A108" s="216"/>
      <c r="B108" s="217" t="s">
        <v>164</v>
      </c>
      <c r="C108" s="260">
        <v>42870</v>
      </c>
      <c r="D108" s="260">
        <v>42620</v>
      </c>
      <c r="E108" s="211"/>
      <c r="F108" s="210"/>
      <c r="G108" s="255"/>
      <c r="H108" s="255"/>
      <c r="I108" s="215"/>
    </row>
    <row r="109" spans="1:9" s="219" customFormat="1" ht="15" customHeight="1">
      <c r="A109" s="216"/>
      <c r="B109" s="217" t="s">
        <v>192</v>
      </c>
      <c r="C109" s="180">
        <v>311.5</v>
      </c>
      <c r="D109" s="180">
        <v>297.24</v>
      </c>
      <c r="E109" s="211"/>
      <c r="F109" s="210"/>
      <c r="G109" s="255"/>
      <c r="H109" s="255"/>
      <c r="I109" s="215"/>
    </row>
    <row r="110" spans="1:9" s="219" customFormat="1" ht="15" customHeight="1">
      <c r="A110" s="216"/>
      <c r="B110" s="217" t="s">
        <v>164</v>
      </c>
      <c r="C110" s="260">
        <v>42870</v>
      </c>
      <c r="D110" s="260">
        <v>42620</v>
      </c>
      <c r="E110" s="211"/>
      <c r="F110" s="210"/>
      <c r="G110" s="255"/>
      <c r="H110" s="255"/>
      <c r="I110" s="215"/>
    </row>
    <row r="111" spans="1:9" s="219" customFormat="1" ht="15" customHeight="1">
      <c r="A111" s="216"/>
      <c r="B111" s="217" t="s">
        <v>277</v>
      </c>
      <c r="C111" s="180">
        <v>294.88</v>
      </c>
      <c r="D111" s="260" t="s">
        <v>233</v>
      </c>
      <c r="E111" s="211"/>
      <c r="F111" s="210"/>
      <c r="G111" s="255"/>
      <c r="H111" s="255"/>
      <c r="I111" s="215"/>
    </row>
    <row r="112" spans="1:9" s="219" customFormat="1" ht="15" customHeight="1">
      <c r="A112" s="216"/>
      <c r="B112" s="217" t="s">
        <v>164</v>
      </c>
      <c r="C112" s="260">
        <v>42870</v>
      </c>
      <c r="D112" s="260" t="s">
        <v>233</v>
      </c>
      <c r="E112" s="211"/>
      <c r="F112" s="210"/>
      <c r="G112" s="255"/>
      <c r="H112" s="255"/>
      <c r="I112" s="215"/>
    </row>
    <row r="113" spans="1:9" s="219" customFormat="1" ht="15.75">
      <c r="A113" s="216"/>
      <c r="B113" s="217" t="s">
        <v>114</v>
      </c>
      <c r="C113" s="180">
        <v>310.73</v>
      </c>
      <c r="D113" s="180">
        <v>297.22</v>
      </c>
      <c r="E113" s="211"/>
      <c r="F113" s="358"/>
      <c r="G113" s="246"/>
      <c r="H113" s="246"/>
      <c r="I113" s="215"/>
    </row>
    <row r="114" spans="1:9" s="219" customFormat="1" ht="15.75">
      <c r="A114" s="216"/>
      <c r="B114" s="217" t="s">
        <v>164</v>
      </c>
      <c r="C114" s="260">
        <v>42870</v>
      </c>
      <c r="D114" s="260">
        <v>42620</v>
      </c>
      <c r="E114" s="211"/>
      <c r="F114" s="358"/>
      <c r="G114" s="255"/>
      <c r="H114" s="255"/>
      <c r="I114" s="215"/>
    </row>
    <row r="115" spans="1:9" s="219" customFormat="1" ht="15.75">
      <c r="A115" s="216"/>
      <c r="B115" s="217" t="s">
        <v>103</v>
      </c>
      <c r="C115" s="180">
        <v>327.02</v>
      </c>
      <c r="D115" s="180">
        <v>313.89</v>
      </c>
      <c r="E115" s="211"/>
      <c r="F115" s="359"/>
      <c r="G115" s="246"/>
      <c r="H115" s="246"/>
      <c r="I115" s="215"/>
    </row>
    <row r="116" spans="1:9" s="219" customFormat="1" ht="15" customHeight="1">
      <c r="A116" s="216"/>
      <c r="B116" s="217" t="s">
        <v>164</v>
      </c>
      <c r="C116" s="260">
        <v>42870</v>
      </c>
      <c r="D116" s="260">
        <v>42620</v>
      </c>
      <c r="E116" s="211"/>
      <c r="F116" s="210"/>
      <c r="G116" s="255"/>
      <c r="H116" s="255"/>
      <c r="I116" s="215"/>
    </row>
    <row r="117" spans="1:8" s="215" customFormat="1" ht="15.75">
      <c r="A117" s="209">
        <v>6</v>
      </c>
      <c r="B117" s="206" t="s">
        <v>166</v>
      </c>
      <c r="C117" s="245">
        <v>319.8</v>
      </c>
      <c r="D117" s="245">
        <v>305.51</v>
      </c>
      <c r="E117" s="211"/>
      <c r="F117" s="210"/>
      <c r="G117" s="244"/>
      <c r="H117" s="244"/>
    </row>
    <row r="118" spans="1:9" s="219" customFormat="1" ht="15.75">
      <c r="A118" s="216"/>
      <c r="B118" s="217" t="s">
        <v>179</v>
      </c>
      <c r="C118" s="180">
        <v>291.14</v>
      </c>
      <c r="D118" s="180">
        <v>280.03</v>
      </c>
      <c r="E118" s="211"/>
      <c r="F118" s="210"/>
      <c r="G118" s="246"/>
      <c r="H118" s="246"/>
      <c r="I118" s="215"/>
    </row>
    <row r="119" spans="1:9" s="219" customFormat="1" ht="15.75">
      <c r="A119" s="216"/>
      <c r="B119" s="217" t="s">
        <v>164</v>
      </c>
      <c r="C119" s="260">
        <v>42916</v>
      </c>
      <c r="D119" s="260">
        <v>42734</v>
      </c>
      <c r="E119" s="211"/>
      <c r="F119" s="210"/>
      <c r="G119" s="255"/>
      <c r="H119" s="255"/>
      <c r="I119" s="215"/>
    </row>
    <row r="120" spans="1:9" s="219" customFormat="1" ht="15.75">
      <c r="A120" s="216"/>
      <c r="B120" s="217" t="s">
        <v>115</v>
      </c>
      <c r="C120" s="180">
        <v>332.68</v>
      </c>
      <c r="D120" s="180">
        <v>317.88</v>
      </c>
      <c r="E120" s="211"/>
      <c r="F120" s="210"/>
      <c r="G120" s="246"/>
      <c r="H120" s="246"/>
      <c r="I120" s="215"/>
    </row>
    <row r="121" spans="1:9" s="219" customFormat="1" ht="15.75">
      <c r="A121" s="216"/>
      <c r="B121" s="217" t="s">
        <v>164</v>
      </c>
      <c r="C121" s="260">
        <v>42916</v>
      </c>
      <c r="D121" s="260">
        <v>42734</v>
      </c>
      <c r="E121" s="211"/>
      <c r="F121" s="210"/>
      <c r="G121" s="255"/>
      <c r="H121" s="255"/>
      <c r="I121" s="215"/>
    </row>
    <row r="122" spans="1:9" s="219" customFormat="1" ht="15.75">
      <c r="A122" s="216"/>
      <c r="B122" s="217" t="s">
        <v>192</v>
      </c>
      <c r="C122" s="180">
        <v>310.28</v>
      </c>
      <c r="D122" s="180">
        <v>295.66</v>
      </c>
      <c r="E122" s="211"/>
      <c r="F122" s="210"/>
      <c r="G122" s="255"/>
      <c r="H122" s="255"/>
      <c r="I122" s="215"/>
    </row>
    <row r="123" spans="1:9" s="219" customFormat="1" ht="15.75">
      <c r="A123" s="216"/>
      <c r="B123" s="217" t="s">
        <v>164</v>
      </c>
      <c r="C123" s="260">
        <v>42916</v>
      </c>
      <c r="D123" s="260">
        <v>42734</v>
      </c>
      <c r="E123" s="211"/>
      <c r="F123" s="210"/>
      <c r="G123" s="255"/>
      <c r="H123" s="255"/>
      <c r="I123" s="215"/>
    </row>
    <row r="124" spans="1:9" s="219" customFormat="1" ht="15.75">
      <c r="A124" s="216"/>
      <c r="B124" s="217" t="s">
        <v>277</v>
      </c>
      <c r="C124" s="180">
        <v>293.69</v>
      </c>
      <c r="D124" s="260" t="s">
        <v>233</v>
      </c>
      <c r="E124" s="211"/>
      <c r="F124" s="210"/>
      <c r="G124" s="255"/>
      <c r="H124" s="255"/>
      <c r="I124" s="215"/>
    </row>
    <row r="125" spans="1:9" s="219" customFormat="1" ht="15.75">
      <c r="A125" s="216"/>
      <c r="B125" s="217" t="s">
        <v>164</v>
      </c>
      <c r="C125" s="260">
        <v>42916</v>
      </c>
      <c r="D125" s="260" t="s">
        <v>233</v>
      </c>
      <c r="E125" s="211"/>
      <c r="F125" s="210"/>
      <c r="G125" s="255"/>
      <c r="H125" s="255"/>
      <c r="I125" s="215"/>
    </row>
    <row r="126" spans="1:9" s="219" customFormat="1" ht="15.75">
      <c r="A126" s="216"/>
      <c r="B126" s="217" t="s">
        <v>114</v>
      </c>
      <c r="C126" s="180">
        <v>309.38</v>
      </c>
      <c r="D126" s="180">
        <v>295.32</v>
      </c>
      <c r="E126" s="211"/>
      <c r="F126" s="210"/>
      <c r="G126" s="246"/>
      <c r="H126" s="246"/>
      <c r="I126" s="215"/>
    </row>
    <row r="127" spans="1:9" s="219" customFormat="1" ht="15.75">
      <c r="A127" s="216"/>
      <c r="B127" s="217" t="s">
        <v>164</v>
      </c>
      <c r="C127" s="260">
        <v>42916</v>
      </c>
      <c r="D127" s="260">
        <v>42734</v>
      </c>
      <c r="E127" s="211"/>
      <c r="F127" s="210"/>
      <c r="G127" s="255"/>
      <c r="H127" s="255"/>
      <c r="I127" s="215"/>
    </row>
    <row r="128" spans="1:9" s="219" customFormat="1" ht="15.75">
      <c r="A128" s="216"/>
      <c r="B128" s="217" t="s">
        <v>103</v>
      </c>
      <c r="C128" s="180">
        <v>325.38</v>
      </c>
      <c r="D128" s="180">
        <v>311.39</v>
      </c>
      <c r="E128" s="211"/>
      <c r="F128" s="210"/>
      <c r="G128" s="246"/>
      <c r="H128" s="246"/>
      <c r="I128" s="215"/>
    </row>
    <row r="129" spans="1:9" s="219" customFormat="1" ht="15.75">
      <c r="A129" s="216"/>
      <c r="B129" s="217" t="s">
        <v>164</v>
      </c>
      <c r="C129" s="260">
        <v>42916</v>
      </c>
      <c r="D129" s="260">
        <v>42734</v>
      </c>
      <c r="E129" s="211"/>
      <c r="F129" s="210"/>
      <c r="G129" s="255"/>
      <c r="H129" s="255"/>
      <c r="I129" s="215"/>
    </row>
    <row r="130" spans="1:9" s="212" customFormat="1" ht="18.75">
      <c r="A130" s="209" t="s">
        <v>49</v>
      </c>
      <c r="B130" s="206" t="s">
        <v>186</v>
      </c>
      <c r="C130" s="263">
        <v>0.013</v>
      </c>
      <c r="D130" s="264">
        <v>0.013</v>
      </c>
      <c r="E130" s="211"/>
      <c r="F130" s="210"/>
      <c r="G130" s="265"/>
      <c r="H130" s="265"/>
      <c r="I130" s="266"/>
    </row>
    <row r="131" spans="1:9" s="215" customFormat="1" ht="18.75">
      <c r="A131" s="209">
        <v>1</v>
      </c>
      <c r="B131" s="206" t="s">
        <v>167</v>
      </c>
      <c r="C131" s="263">
        <v>0.012</v>
      </c>
      <c r="D131" s="264">
        <v>0.013</v>
      </c>
      <c r="E131" s="211"/>
      <c r="F131" s="210"/>
      <c r="G131" s="265"/>
      <c r="H131" s="265"/>
      <c r="I131" s="266"/>
    </row>
    <row r="132" spans="1:9" s="215" customFormat="1" ht="18.75">
      <c r="A132" s="209">
        <v>2</v>
      </c>
      <c r="B132" s="206" t="s">
        <v>168</v>
      </c>
      <c r="C132" s="263">
        <v>0</v>
      </c>
      <c r="D132" s="264">
        <v>0</v>
      </c>
      <c r="E132" s="211"/>
      <c r="F132" s="210"/>
      <c r="G132" s="265"/>
      <c r="H132" s="265"/>
      <c r="I132" s="266"/>
    </row>
    <row r="133" spans="1:9" s="215" customFormat="1" ht="18.75">
      <c r="A133" s="209">
        <v>3</v>
      </c>
      <c r="B133" s="206" t="s">
        <v>169</v>
      </c>
      <c r="C133" s="263">
        <v>0</v>
      </c>
      <c r="D133" s="264">
        <v>0</v>
      </c>
      <c r="E133" s="211"/>
      <c r="F133" s="210"/>
      <c r="G133" s="265"/>
      <c r="H133" s="265"/>
      <c r="I133" s="266"/>
    </row>
    <row r="134" spans="1:9" s="215" customFormat="1" ht="18.75">
      <c r="A134" s="209">
        <v>4</v>
      </c>
      <c r="B134" s="206" t="s">
        <v>170</v>
      </c>
      <c r="C134" s="263">
        <v>0</v>
      </c>
      <c r="D134" s="264">
        <v>0</v>
      </c>
      <c r="E134" s="211"/>
      <c r="F134" s="210"/>
      <c r="G134" s="265"/>
      <c r="H134" s="265"/>
      <c r="I134" s="266"/>
    </row>
    <row r="135" spans="1:9" s="215" customFormat="1" ht="18.75">
      <c r="A135" s="209">
        <v>5</v>
      </c>
      <c r="B135" s="206" t="s">
        <v>171</v>
      </c>
      <c r="C135" s="263">
        <v>0</v>
      </c>
      <c r="D135" s="264">
        <v>0</v>
      </c>
      <c r="E135" s="211"/>
      <c r="F135" s="210"/>
      <c r="G135" s="265"/>
      <c r="H135" s="265"/>
      <c r="I135" s="266"/>
    </row>
    <row r="136" spans="1:9" s="215" customFormat="1" ht="18.75">
      <c r="A136" s="209">
        <v>6</v>
      </c>
      <c r="B136" s="206" t="s">
        <v>172</v>
      </c>
      <c r="C136" s="264">
        <v>0</v>
      </c>
      <c r="D136" s="264">
        <v>0</v>
      </c>
      <c r="E136" s="211"/>
      <c r="F136" s="210"/>
      <c r="G136" s="265"/>
      <c r="H136" s="265"/>
      <c r="I136" s="266"/>
    </row>
    <row r="137" spans="1:9" ht="18.75">
      <c r="A137" s="411"/>
      <c r="B137" s="411"/>
      <c r="C137" s="411"/>
      <c r="D137" s="411"/>
      <c r="E137" s="267"/>
      <c r="F137" s="267"/>
      <c r="G137" s="267"/>
      <c r="H137" s="267"/>
      <c r="I137" s="266"/>
    </row>
    <row r="138" spans="1:9" ht="18.75">
      <c r="A138" s="411"/>
      <c r="B138" s="411"/>
      <c r="C138" s="411"/>
      <c r="D138" s="411"/>
      <c r="E138" s="267"/>
      <c r="F138" s="267"/>
      <c r="G138" s="267"/>
      <c r="H138" s="267"/>
      <c r="I138" s="266"/>
    </row>
    <row r="139" spans="1:9" ht="36" customHeight="1">
      <c r="A139" s="411" t="s">
        <v>173</v>
      </c>
      <c r="B139" s="411"/>
      <c r="C139" s="411"/>
      <c r="D139" s="411"/>
      <c r="E139" s="267"/>
      <c r="F139" s="267"/>
      <c r="G139" s="267"/>
      <c r="H139" s="267"/>
      <c r="I139" s="266"/>
    </row>
    <row r="140" ht="33.75" customHeight="1">
      <c r="I140" s="266"/>
    </row>
    <row r="141" spans="1:9" ht="18.75">
      <c r="A141" s="411"/>
      <c r="B141" s="411"/>
      <c r="C141" s="411"/>
      <c r="D141" s="411"/>
      <c r="E141" s="267"/>
      <c r="F141" s="267"/>
      <c r="G141" s="267"/>
      <c r="H141" s="267"/>
      <c r="I141" s="266"/>
    </row>
    <row r="142" spans="1:9" ht="30" customHeight="1">
      <c r="A142" s="411"/>
      <c r="B142" s="411"/>
      <c r="C142" s="411"/>
      <c r="D142" s="411"/>
      <c r="E142" s="267"/>
      <c r="F142" s="267"/>
      <c r="G142" s="267"/>
      <c r="H142" s="267"/>
      <c r="I142" s="266"/>
    </row>
    <row r="143" ht="33.75" customHeight="1">
      <c r="A143" s="270"/>
    </row>
  </sheetData>
  <sheetProtection/>
  <mergeCells count="8">
    <mergeCell ref="A141:D141"/>
    <mergeCell ref="A142:D142"/>
    <mergeCell ref="A1:D1"/>
    <mergeCell ref="A3:D3"/>
    <mergeCell ref="B4:C4"/>
    <mergeCell ref="A137:D137"/>
    <mergeCell ref="A138:D138"/>
    <mergeCell ref="A139:D139"/>
  </mergeCells>
  <printOptions/>
  <pageMargins left="1.23" right="0.6" top="0.8744047619047619" bottom="0.5" header="0.3" footer="0.3"/>
  <pageSetup fitToHeight="2" fitToWidth="2" horizontalDpi="600" verticalDpi="600" orientation="portrait" paperSize="9" scale="52" r:id="rId1"/>
  <headerFooter differentOddEven="1">
    <oddHeader>&amp;CESALIENS Senior
Fundusz Inwestycyjny Otwarty
Półroczne Sprawozdanie Finansowe sporządzone
za okres od 1 stycznia 2017 roku do 30 czerwca 2017 roku</oddHeader>
    <oddFooter>&amp;LOdpowiedzialny za prowadzenie ksiąg rachunkowych: Moventum Sp. z o.o.&amp;R15</oddFooter>
    <evenHeader>&amp;CESALIENS Senior
Fundusz Inwestycyjny Otwarty
Półroczne Sprawozdanie Finansowe sporządzone
za okres od 1 stycznia 2017 roku do 30 czerwca 2017 roku</evenHeader>
    <evenFooter>&amp;LOdpowiedzialny za prowadzenie ksiąg rachunkowych: Moventum Sp. z o.o.&amp;R16</evenFooter>
  </headerFooter>
  <rowBreaks count="1" manualBreakCount="1">
    <brk id="6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</dc:creator>
  <cp:keywords/>
  <dc:description/>
  <cp:lastModifiedBy>Trafidlo Anna</cp:lastModifiedBy>
  <cp:lastPrinted>2017-08-23T09:37:43Z</cp:lastPrinted>
  <dcterms:created xsi:type="dcterms:W3CDTF">1996-10-14T23:33:28Z</dcterms:created>
  <dcterms:modified xsi:type="dcterms:W3CDTF">2017-08-24T10:19:51Z</dcterms:modified>
  <cp:category/>
  <cp:version/>
  <cp:contentType/>
  <cp:contentStatus/>
</cp:coreProperties>
</file>