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SP\Kuba\Do publikacji\Sprawozdania Roczne 2020\Sprawozdania w excelu\"/>
    </mc:Choice>
  </mc:AlternateContent>
  <xr:revisionPtr revIDLastSave="0" documentId="13_ncr:1_{F84CD36F-5DDD-41C7-BFDE-1A2F6620B6F5}" xr6:coauthVersionLast="46" xr6:coauthVersionMax="46" xr10:uidLastSave="{00000000-0000-0000-0000-000000000000}"/>
  <bookViews>
    <workbookView xWindow="-120" yWindow="-120" windowWidth="20730" windowHeight="11160" tabRatio="733" activeTab="6" xr2:uid="{00000000-000D-0000-FFFF-FFFF00000000}"/>
  </bookViews>
  <sheets>
    <sheet name="tabela glowna" sheetId="1" r:id="rId1"/>
    <sheet name="tabele uzupelniajace" sheetId="2" r:id="rId2"/>
    <sheet name="tabele dodatkowe" sheetId="3" r:id="rId3"/>
    <sheet name="bilans" sheetId="4" r:id="rId4"/>
    <sheet name="rachunek wyniku" sheetId="5" r:id="rId5"/>
    <sheet name="zestawienie_zmian" sheetId="6" r:id="rId6"/>
    <sheet name="noty" sheetId="7" r:id="rId7"/>
  </sheets>
  <definedNames>
    <definedName name="eFR_ARK_1_akcje">'tabele uzupelniajace'!$B$111</definedName>
    <definedName name="eFR_ARK_1_gwarant">'tabele dodatkowe'!$B$16</definedName>
    <definedName name="eFR_ARK_Akcje">'tabele uzupelniajace'!$B$2:$I$59</definedName>
    <definedName name="eFR_ARK_bilans">bilans!$B$2:$D$22</definedName>
    <definedName name="eFR_ARK_bilans_kat">bilans!$B$23:$D$27</definedName>
    <definedName name="eFR_ARK_depozyty">'tabele uzupelniajace'!$B$101:$K$105</definedName>
    <definedName name="eFR_ARK_dluzne_pap">'tabele uzupelniajace'!$B$72:$M$93</definedName>
    <definedName name="eFR_ARK_grup_kapit">'tabele dodatkowe'!$B$4:$D$8</definedName>
    <definedName name="eFR_ARK_kwity_dep">'tabele uzupelniajace'!$B$64:$I$69</definedName>
    <definedName name="eFR_ARK_nota_10_zzz">noty!$B$151:$F$157</definedName>
    <definedName name="eFR_ARK_nota_11_kft">noty!$B$161:$D$177</definedName>
    <definedName name="eFR_ARK_nota_11_wtf">noty!$B$179:$D$183</definedName>
    <definedName name="eFR_ARK_nota_12_anet">noty!$B$186:$D$187</definedName>
    <definedName name="eFR_ARK_nota_12_wkat">noty!$B$188:$D$189</definedName>
    <definedName name="eFR_ARK_nota_2">noty!$B$2:$D$11</definedName>
    <definedName name="eFR_ARK_nota_3">noty!$B$13:$D$27</definedName>
    <definedName name="eFR_ARK_nota_4_1">noty!$B$29:$F$33</definedName>
    <definedName name="eFR_ARK_nota_4_2">noty!$B$35:$F$38</definedName>
    <definedName name="eFR_ARK_nota_5_1a">noty!$B$41:$D$46</definedName>
    <definedName name="eFR_ARK_nota_5_1b">noty!$B$50:$D$56</definedName>
    <definedName name="eFR_ARK_nota_5_2">noty!$B$61:$D$73</definedName>
    <definedName name="eFR_ARK_nota_5_3">noty!$B$78:$D$83</definedName>
    <definedName name="eFR_ARK_nota_9_rzk">noty!$B$120:$J$140</definedName>
    <definedName name="eFR_ARK_nota_9_skw">noty!$B$142:$D$149</definedName>
    <definedName name="eFR_ARK_nota_9_wal">noty!$B$94:$F$118</definedName>
    <definedName name="eFR_ARK_rach_wyn">'rachunek wyniku'!$B$2:$D$32</definedName>
    <definedName name="eFR_ARK_rw_kat">'rachunek wyniku'!$B$33:$D$34</definedName>
    <definedName name="eFR_ARK_tab_glowna">'tabela glowna'!$B$2:$H$23</definedName>
    <definedName name="eFR_ARK_zest_lkat">zestawienie_zmian!$B$20:$E$31</definedName>
    <definedName name="eFR_ARK_zest_wkat">zestawienie_zmian!$B$32:$F$39</definedName>
    <definedName name="eFR_ARK_zest_zmian">zestawienie_zmian!$B$2:$E$19</definedName>
    <definedName name="eFR_ARK_zest_zmian_ukf">zestawienie_zmian!$B$40:$E$46</definedName>
  </definedNames>
  <calcPr calcId="181029"/>
</workbook>
</file>

<file path=xl/calcChain.xml><?xml version="1.0" encoding="utf-8"?>
<calcChain xmlns="http://schemas.openxmlformats.org/spreadsheetml/2006/main">
  <c r="C24" i="5" l="1"/>
  <c r="C10" i="5"/>
  <c r="C14" i="5"/>
  <c r="C13" i="5"/>
  <c r="I23" i="1" l="1"/>
  <c r="I18" i="1"/>
  <c r="I10" i="1"/>
  <c r="I8" i="1"/>
  <c r="I4" i="1"/>
</calcChain>
</file>

<file path=xl/sharedStrings.xml><?xml version="1.0" encoding="utf-8"?>
<sst xmlns="http://schemas.openxmlformats.org/spreadsheetml/2006/main" count="1204" uniqueCount="320">
  <si>
    <t>-</t>
  </si>
  <si>
    <t>(*) Za aktywa obciążone ryzykiem zmiany wartości godziwej wynikającym ze zmiany stopy procentowej uznano środki pieniężne, depozyty, stało- i zerokuponowe obligacje Skarbu Państwa, komunalne i przedsiębiorstw, bony skarbowe, listy zastawne, certyfikaty depozytowe oraz weksle.</t>
  </si>
  <si>
    <t>(**) Za aktywa obciążone ryzykiem przepływów środków pieniężnych wynikających ze stopy procentowej uznano zmiennokuponowe obligacje, listy zastawne, certyfikaty depozytowe oraz instrumenty pochodne na stopę procentową o dodatniej wycenie na dzień bilansowy.</t>
  </si>
  <si>
    <t>(***) Za zobowiązania obciążone ryzykiem przepływów środków pieniężnych wynikającym ze stopy procentowej uznano instrumenty pochodne na stopę procentową o ujemnej wycenie na dzień bilansowy.</t>
  </si>
  <si>
    <t>(****) Ryzyko kredytowe obejmuje ryzyko niewypełnienia przez kontrahenta zobowiązań z wyemitowanych papierów wartościowych (obligacji stało-, zmienno- i zerokuponowych, bonów skarbowych, listów zastawnych, certyfikatów depozytowych i weksli), depozytów będących składnikami portfela lokat, przechowywanych na rachunkach bankowych środków pieniężnych oraz niewywiązania się kontrahenta z zawartych transakcji, w szczególności na niestandaryzowane instrumenty pochodne oraz transakcji typu buy-sell-back.</t>
  </si>
  <si>
    <t>(*****) Za znaczącą koncentrację ryzyka kredytowego uznano poziom 10% udziału procentowego danego emitenta w aktywach ogółem.</t>
  </si>
  <si>
    <t>I. Zmiana wartości aktywów netto</t>
  </si>
  <si>
    <t>3.Przewidywana liczba jednostek uczestnictwa</t>
  </si>
  <si>
    <t>TABELA UZUPEŁNIAJĄCA
AKCJE</t>
  </si>
  <si>
    <t>Rodzaj rynku</t>
  </si>
  <si>
    <t>Nazwa rynku</t>
  </si>
  <si>
    <t>Liczba</t>
  </si>
  <si>
    <t>Kraj siedziby emitenta</t>
  </si>
  <si>
    <t>Wartość według ceny nabycia w tys.</t>
  </si>
  <si>
    <t>Wartość według wyceny na dzień bilansowy w tys.</t>
  </si>
  <si>
    <t>Procentowy udział w aktywach ogółem</t>
  </si>
  <si>
    <t>AKTYWNY RYNEK REGULOWANY</t>
  </si>
  <si>
    <t>INTUITIVE SURGICAL INC (US46120E6023)</t>
  </si>
  <si>
    <t>NASDAQ GLOBAL SELECT</t>
  </si>
  <si>
    <t>STANY ZJEDNOCZONE</t>
  </si>
  <si>
    <t>MIPS AB (SE0009216278)</t>
  </si>
  <si>
    <t>STOCKHOLM STOCK EXCHANGE</t>
  </si>
  <si>
    <t>SZWECJA</t>
  </si>
  <si>
    <t>NORDIC SEMICONDUCTOR ASA (NO0003055501)</t>
  </si>
  <si>
    <t>OSLO BORS</t>
  </si>
  <si>
    <t>NORWEGIA</t>
  </si>
  <si>
    <t>AMREST HOLDINGS SE (ES0105375002)</t>
  </si>
  <si>
    <t>GIEŁDA PAPIERÓW WARTOŚCIOWYCH W WARSZAWIE S.A.</t>
  </si>
  <si>
    <t>HISZPANIA</t>
  </si>
  <si>
    <t>ILLUMINA INC (US4523271090)</t>
  </si>
  <si>
    <t>AGNICO EAGLE MINES LTD (CA0084741085)</t>
  </si>
  <si>
    <t>TSX TORONTO EXCHANGE</t>
  </si>
  <si>
    <t>KANADA</t>
  </si>
  <si>
    <t>KIRKLAND LAKE GOLD LTD (CA49741E1007)</t>
  </si>
  <si>
    <t>SELVITA S.A. (PLSLVCR00029)</t>
  </si>
  <si>
    <t>POLSKA</t>
  </si>
  <si>
    <t>KAHOOT! AS (NO0010823131)</t>
  </si>
  <si>
    <t>PSI SOFTWARE AG (DE000A0Z1JH9)</t>
  </si>
  <si>
    <t>XETRA</t>
  </si>
  <si>
    <t>NIEMCY</t>
  </si>
  <si>
    <t>MODERNA INC (US60770K1079)</t>
  </si>
  <si>
    <t>QUANTAFUEL AS (NO0010785967)</t>
  </si>
  <si>
    <t>READLY INTERNATIONAL AB (SE0014855292)</t>
  </si>
  <si>
    <t>NASDAQ OMX STOCKHOLM</t>
  </si>
  <si>
    <t>ALLEGRO.EU SOCIETE ANONYME (LU2237380790)</t>
  </si>
  <si>
    <t>LUKSEMBURG</t>
  </si>
  <si>
    <t>HYDROGENPRO AS (NO0010892359)</t>
  </si>
  <si>
    <t>GLOBAL FASHION GROUP SA (LU2010095458)</t>
  </si>
  <si>
    <t>AGORA S.A. (PLAGORA00067)</t>
  </si>
  <si>
    <t>MBANK S.A. (PLBRE0000012)</t>
  </si>
  <si>
    <t>BUDIMEX S.A. (PLBUDMX00013)</t>
  </si>
  <si>
    <t>CCC S.A. (PLCCC0000016)</t>
  </si>
  <si>
    <t>CD PROJEKT S.A. (PLOPTTC00011)</t>
  </si>
  <si>
    <t>EUROCASH S.A. (PLEURCH00011)</t>
  </si>
  <si>
    <t>GIEŁDA PAPIERÓW WARTOŚCIOWYCH W WARSZAWIE S.A. (PLGPW0000017)</t>
  </si>
  <si>
    <t>BANK HANDLOWY W WARSZAWIE S.A. (PLBH00000012)</t>
  </si>
  <si>
    <t>GRUPA KĘTY S.A. (PLKETY000011)</t>
  </si>
  <si>
    <t>KGHM POLSKA MIEDŹ S.A. (PLKGHM000017)</t>
  </si>
  <si>
    <t>LPP S.A. (PLLPP0000011)</t>
  </si>
  <si>
    <t>BANK POLSKA KASA OPIEKI S.A. (PLPEKAO00016)</t>
  </si>
  <si>
    <t>POWSZECHNA KASA OSZCZĘDNOŚCI BANK POLSKI S.A. (PLPKO0000016)</t>
  </si>
  <si>
    <t>CYFROWY POLSAT S.A. (PLCFRPT00013)</t>
  </si>
  <si>
    <t>POWSZECHNY ZAKŁAD UBEZPIECZEŃ S.A. (PLPZU0000011)</t>
  </si>
  <si>
    <t>ORANGE POLSKA S.A. (PLTLKPL00017)</t>
  </si>
  <si>
    <t>BARRICK GOLD CORP (CA0679011084)</t>
  </si>
  <si>
    <t>SANTANDER BANK POLSKA S.A. (PLBZ00000044)</t>
  </si>
  <si>
    <t>COMARCH S.A. (PLCOMAR00012)</t>
  </si>
  <si>
    <t>INSTAL KRAKÓW S.A. (PLINSTK00013)</t>
  </si>
  <si>
    <t>DOM DEVELOPMENT S.A. (PLDMDVL00012)</t>
  </si>
  <si>
    <t>NEUCA S.A. (PLTRFRM00018)</t>
  </si>
  <si>
    <t>AILLERON S.A. (PLWNDMB00010)</t>
  </si>
  <si>
    <t>OMV AG (AT0000743059)</t>
  </si>
  <si>
    <t>VIENNA STOCK EXCHANGE</t>
  </si>
  <si>
    <t>AUSTRIA</t>
  </si>
  <si>
    <t>NEWMONT GOLDCORP CORPORATION (US6516391066)</t>
  </si>
  <si>
    <t>NEW YORK STOCK EXCHANGE</t>
  </si>
  <si>
    <t>SCHOELLER - BLECKMANN OILFIELD EQUIPMENT AG (AT0000946652)</t>
  </si>
  <si>
    <t>ZALANDO SE (DE000ZAL1111)</t>
  </si>
  <si>
    <t>GILEAD SCIENCES INC (US3755581036)</t>
  </si>
  <si>
    <t>RYVU THERAPEUTICS S.A (PLSELVT00013)</t>
  </si>
  <si>
    <t>DATAWALK S.A. (PLPILAB00012)</t>
  </si>
  <si>
    <t>BAKKAFROST P/F (FO0000000179)</t>
  </si>
  <si>
    <t>WYSPY OWCZE</t>
  </si>
  <si>
    <t>VESTAS WIND SYSTEMS A/S (DK0010268606)</t>
  </si>
  <si>
    <t>NASDAQ OMX COPENHAGEN</t>
  </si>
  <si>
    <t>DANIA</t>
  </si>
  <si>
    <t>KAMBI GROUP PLC (MT0000780107)</t>
  </si>
  <si>
    <t>FIRST NORTH STOCKHOLM</t>
  </si>
  <si>
    <t>MALTA</t>
  </si>
  <si>
    <t>CELON PHARMA S.A. (PLCLNPH00015)</t>
  </si>
  <si>
    <t>FLUTTER ENTERTAINMENT PLC (IE00BWT6H894)</t>
  </si>
  <si>
    <t>EURONEXT DUBLIN</t>
  </si>
  <si>
    <t>IRLANDIA</t>
  </si>
  <si>
    <t>AKTYWNY RYNEK NIEREGULOWANY</t>
  </si>
  <si>
    <t>SCOPE FLUIDICS S.A. (PLSCPFL00018)</t>
  </si>
  <si>
    <t>ALTERNATYWNY SYSTEM OBROTU NEWCONNECT</t>
  </si>
  <si>
    <t>NIENOTOWANE NA AKTYWNYM RYNKU</t>
  </si>
  <si>
    <t>Suma: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</si>
  <si>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</si>
  <si>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</si>
  <si>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</si>
  <si>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</si>
  <si>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</si>
  <si>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</si>
  <si>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</si>
  <si>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</si>
  <si>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</si>
  <si>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</si>
  <si>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</si>
  <si>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</si>
  <si>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</si>
  <si>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</si>
  <si>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</si>
  <si>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</si>
  <si>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</si>
  <si>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</si>
  <si>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</si>
  <si>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</si>
  <si>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</si>
  <si>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P</t>
  </si>
  <si>
    <t>Wartość aktywów netto na jednostkę uczestnictwa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</si>
  <si>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</si>
  <si>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</si>
  <si>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</si>
  <si>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</si>
  <si>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</si>
  <si>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</si>
  <si>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wyceny na dzień bilansowy w danej walucie w tys.</t>
  </si>
  <si>
    <t>W walutach państw należących do OECD</t>
  </si>
  <si>
    <t>BANK HANDLOWY W WARSZAWIE S.A.</t>
  </si>
  <si>
    <t>PLN</t>
  </si>
  <si>
    <t>0,0000% (STAŁE)</t>
  </si>
  <si>
    <t>W walutach państw nienależących do OECD</t>
  </si>
  <si>
    <t>TABELA UZUPEŁNIAJĄCA
DŁUŻNE PAPIERY WARTOŚCIOWE</t>
  </si>
  <si>
    <t>Emitent</t>
  </si>
  <si>
    <t>Termin wykupu</t>
  </si>
  <si>
    <t>Wartość nominalna</t>
  </si>
  <si>
    <t>O terminie wykupu do 1 roku</t>
  </si>
  <si>
    <t>Obligacje</t>
  </si>
  <si>
    <t>PS0421 (PL0000108916)</t>
  </si>
  <si>
    <t>TREASURY BONDSPOT POLAND</t>
  </si>
  <si>
    <t>SKARB PAŃSTWA RZECZYPOSPOLITEJ POLSKIEJ</t>
  </si>
  <si>
    <t>2,0000% (STAŁY KUPON)</t>
  </si>
  <si>
    <t>DS1021 (PL0000106670)</t>
  </si>
  <si>
    <t>5,7500% (STAŁY KUPON)</t>
  </si>
  <si>
    <t>Bony skarbowe</t>
  </si>
  <si>
    <t xml:space="preserve">Bony pieniężne </t>
  </si>
  <si>
    <t>Inne</t>
  </si>
  <si>
    <t>O terminie wykupu powyżej 1 roku</t>
  </si>
  <si>
    <t>WZ1122 (PL0000109377)</t>
  </si>
  <si>
    <t>0,2500% (ZMIENNY KUPON)</t>
  </si>
  <si>
    <t>WZ0524 (PL0000110615)</t>
  </si>
  <si>
    <t>WZ0525 (PL0000111738)</t>
  </si>
  <si>
    <t>DS1030 (PL0000112736)</t>
  </si>
  <si>
    <t>1,2500% (STAŁY KUPON)</t>
  </si>
  <si>
    <t>WZ0124 (PL0000107454)</t>
  </si>
  <si>
    <t>0,2800% (ZMIENNY KUPON)</t>
  </si>
  <si>
    <t>DS0725 (PL0000108197)</t>
  </si>
  <si>
    <t>3,2500% (STAŁY KUPON)</t>
  </si>
  <si>
    <t>TABELA DODATKOWA
GRUPY KAPITAŁOWE, O KTÓRYCH MOWA W ART. 98 USTAWY</t>
  </si>
  <si>
    <t>GRUPA KAPITAŁOWA POWSZECHNY ZAKŁAD UBEZPIECZEŃ S.A.</t>
  </si>
  <si>
    <t>TABELA UZUPEŁNIAJĄCA
KWITY DEPOZYTOWE</t>
  </si>
  <si>
    <t>IMPLANTICA AG (SE0014855029)</t>
  </si>
  <si>
    <t>LIECHTENSTEIN</t>
  </si>
  <si>
    <t>od 2020-01-01 do 2020-12-31</t>
  </si>
  <si>
    <t>od 2019-04-03 do 2019-12-31</t>
  </si>
  <si>
    <t>NOTA-10 I. ZREALIZOWANY I NIEZREALIZOWANY ZYSK (STRATA) Z TYTUŁU LOKAT</t>
  </si>
  <si>
    <t>Wartość zrealizowanego zysku  (straty) ze zbycia lokat w tys.</t>
  </si>
  <si>
    <t>Wzrost (spadek) niezrealizowanego zysku z wyceny aktywów w tys.</t>
  </si>
  <si>
    <t>Składniki lokat notowane na aktywnym rynku</t>
  </si>
  <si>
    <t>Składniki lokat nienotowane na aktywnym rynku</t>
  </si>
  <si>
    <t>Nieruchomości</t>
  </si>
  <si>
    <t>Pozostałe</t>
  </si>
  <si>
    <t>NOTA-11 I.  KOSZTY  POKRYWANE PRZEZ TOWARZYSTWO</t>
  </si>
  <si>
    <t>Wartość w okresie sprawozdawczym w tys.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</si>
  <si>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</si>
  <si>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</si>
  <si>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</si>
  <si>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</si>
  <si>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</si>
  <si>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</si>
  <si>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</si>
  <si>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</si>
  <si>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</si>
  <si>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</si>
  <si>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</si>
  <si>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</si>
  <si>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W tym pozostałe składniki kosztów</t>
  </si>
  <si>
    <t>NOTA-11 III. WYNAGRODZENIE DLA TOWARZYSTWA</t>
  </si>
  <si>
    <t>z tytułu wynagrodzenia stałego</t>
  </si>
  <si>
    <t>z tytułu wynagrodzenia za wyniki zarządzania</t>
  </si>
  <si>
    <t>NOTA-12 DANE PORÓWNAWCZE O JEDNOSTKACH UCZESTNICTWA</t>
  </si>
  <si>
    <t>I. Wartość aktywów netto na koniec roku obrotowego za trzy ostatnie lata obrotowe</t>
  </si>
  <si>
    <t>II. Wartość aktywów netto na poszczególne kategorie jednostek uczestnictwa na koniec roku obrotowego za trzy ostatnie lata obrotowe</t>
  </si>
  <si>
    <t>NOTA-2 NALEŻNOŚCI FUNDUSZU/SUBFUNDUSZU</t>
  </si>
  <si>
    <t>Należności</t>
  </si>
  <si>
    <t>Z tytułu zbytych lokat</t>
  </si>
  <si>
    <t>Z tytułu instrumentów pochodnych</t>
  </si>
  <si>
    <t>Z tytułu zbytych jednostek uczestnictwa albo wydanych certyfikatów inwestycyjnych</t>
  </si>
  <si>
    <t>Z tytułu dywidend</t>
  </si>
  <si>
    <t>Z tytułu odsetek</t>
  </si>
  <si>
    <t>Z tytułu posiadanych nieruchomości, w tym czynszów</t>
  </si>
  <si>
    <t>Z tytułu udzielonych pożyczek w podziale na podmioty udzielające pożyczek</t>
  </si>
  <si>
    <t>NOTA-3 ZOBOWIĄZANIA FUNDUSZU/SUBFUNDUSZU</t>
  </si>
  <si>
    <t>Zobowiązania</t>
  </si>
  <si>
    <t>Z tytułu nabytych aktywów</t>
  </si>
  <si>
    <t>Z tytułu transakcji przy zobowiązaniu się funduszu/subfunduszu do odkupu</t>
  </si>
  <si>
    <t>Z tytułu wpłat na jednostki uczestnictwa albo certyfikaty inwestycyjne</t>
  </si>
  <si>
    <t>Z tytułu odkupionych jednostek uczestnictwa albo wykupionych certyfikatów inwestycyjnych</t>
  </si>
  <si>
    <t>Z tytułu wypłaty dochodów funduszu/subfunduszu</t>
  </si>
  <si>
    <t>Z tytułu wypłaty przychodów funduszu/subfunduszu</t>
  </si>
  <si>
    <t>Z tytułu wyemitowanych obligacji</t>
  </si>
  <si>
    <t>Z tytułu krótkoterminowych pożyczek i kredytów</t>
  </si>
  <si>
    <t>Z tytułu długoterminowych pożyczek i kredytów</t>
  </si>
  <si>
    <t>Z tytułu gwarancji lub poręczeń</t>
  </si>
  <si>
    <t>Z tytułu rezerw</t>
  </si>
  <si>
    <t>Pozostałe składniki zobowiązań</t>
  </si>
  <si>
    <t>NOTA-4 I. STRUKTURA ŚRODKÓW PIENIĘŻNYCH NA RACHUNKACH BANKOWYCH</t>
  </si>
  <si>
    <t>Wartość na dzień bilansowy w danej walucie w tys.</t>
  </si>
  <si>
    <t>Wartość na dzień bilansowy w walucie sprawozdania finansowego w tys.</t>
  </si>
  <si>
    <t>I. Banki / waluty</t>
  </si>
  <si>
    <t>NOTA-4 II. ŚREDNI W OKRESIE SPRAWOZDAWCZYM POZIOM ŚRODKÓW PIENIĘŻNYCH UTRZYMYWANYCH W CELU ZASPOKOJENIA BIEŻĄCYCH ZOBOWIĄZAŃ</t>
  </si>
  <si>
    <t>II. Średni w okresie sprawozdawczym poziom środków pieniężnych (*)</t>
  </si>
  <si>
    <t>DKK</t>
  </si>
  <si>
    <t>EUR</t>
  </si>
  <si>
    <t>NOK</t>
  </si>
  <si>
    <t>SEK</t>
  </si>
  <si>
    <t>USD</t>
  </si>
  <si>
    <t>NOTA-5 I. RYZYKO STOPY PROCENTOWEJ - RYZYKO WARTOŚCI GODZIWEJ (*)</t>
  </si>
  <si>
    <t>Dłużne papiery wartościowe</t>
  </si>
  <si>
    <t>Depozyty</t>
  </si>
  <si>
    <t>NOTA-5 II. RYZYKO STOPY PROCENTOWEJ - RYZYKO PRZEPŁYWU ŚRODKÓW</t>
  </si>
  <si>
    <t>Składniki lokat notowane na aktywnym rynku (**)</t>
  </si>
  <si>
    <t>Składniki lokat nienotowane na aktywnym rynku (**)</t>
  </si>
  <si>
    <t>Zobowiązania (***)</t>
  </si>
  <si>
    <t>NOTA-5 III. RYZYKO KREDYTOWE - RYZYKO NIEDOTRZYMANIA ZOBOWIĄZAŃ PRZEZ DRUGĄ STRONĘ TRANSAKCJI</t>
  </si>
  <si>
    <t>Kwoty odzwierciedlające maksymalne obciążenie ryzykiem kredytowym w przypadku gdyby strony transakcji nie wypełniały swoich obowiązków, przy czym nie uwzględnia się wartości godziwych dodatkowych zabezpieczeń (****)</t>
  </si>
  <si>
    <t>Środki na rachunkach bankowych</t>
  </si>
  <si>
    <t>Przypadki znaczącej koncentracji ryzyka kredytowego w poszczególnych kategoriach lokat w podziale na kategorie bilansowe (*****)</t>
  </si>
  <si>
    <t>NOTA-5 IV. RYZYKO WALUTOWE</t>
  </si>
  <si>
    <t>Poziom obciążenia aktywów i zobowiązań funduszu/subfunduszu ryzykiem walutowym, ze wskazaniem przypadków znaczącej koncentracji ryzyka walutowego w poszczególnych kategoriach lokat</t>
  </si>
  <si>
    <t>NOTA-9 II. DODATNIE I UJEMNE RÓŻNICE KURSOWE W PRZEKROJU LOKAT FUNDUSZU/SUBFUNDUSZU</t>
  </si>
  <si>
    <t>Dodatnie różnice kursowe zrealizowane w walucie sprawozdania w tys.</t>
  </si>
  <si>
    <t>Dodatnie różnice kursowe niezrealizowane w walucie sprawozdania w tys.</t>
  </si>
  <si>
    <t>Ujemne różnice kursowe zrealizowane w walucie sprawozdania w tys.</t>
  </si>
  <si>
    <t>Ujemne różnice kursowe niezrealizowane w walucie sprawozdania w tys.</t>
  </si>
  <si>
    <t>Akcje</t>
  </si>
  <si>
    <t>Warranty subskrypcyjne</t>
  </si>
  <si>
    <t>Prawa do akcji</t>
  </si>
  <si>
    <t>Prawa poboru</t>
  </si>
  <si>
    <t>Kwity depozytowe</t>
  </si>
  <si>
    <t>Listy zastawne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</si>
  <si>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</si>
  <si>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</si>
  <si>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</si>
  <si>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</si>
  <si>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</si>
  <si>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</si>
  <si>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</si>
  <si>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</si>
  <si>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</si>
  <si>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NOTA-9 III. ŚREDNI KURS WALUTY SPRAWOZDANIA FINANSOWEGO WYLICZANY PRZEZ NBP, Z DNIA SPORZĄDZENIA SPRAWOZDANIA FINANSOWEGO</t>
  </si>
  <si>
    <t>Kurs w stosunku do zł</t>
  </si>
  <si>
    <t>GBP</t>
  </si>
  <si>
    <t>NOTA-9 I. WALUTOWA STRUKTURA POZYCJI BILANSU</t>
  </si>
  <si>
    <t>RACHUNEK WYNIKU Z OPERACJI</t>
  </si>
  <si>
    <t>od 2020-01-01 
do 2020-12-31</t>
  </si>
  <si>
    <t>od 2019-04-03 
do 2019-12-31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</si>
  <si>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</si>
  <si>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</si>
  <si>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</si>
  <si>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</si>
  <si>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</si>
  <si>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</si>
  <si>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</si>
  <si>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</si>
  <si>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</si>
  <si>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</si>
  <si>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</si>
  <si>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</si>
  <si>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</si>
  <si>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</si>
  <si>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</si>
  <si>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</si>
  <si>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</si>
  <si>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</si>
  <si>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</si>
  <si>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</si>
  <si>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</si>
  <si>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2. Zmiana liczby jednostek od początku działalności funduszu/subfunduszu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</si>
  <si>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</si>
  <si>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</si>
  <si>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</si>
  <si>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 (**)</t>
  </si>
  <si>
    <t>4. Minimalna wartość aktywów netto na jednostkę uczestnictwa w okresie sprawozdawczym i data wyceny</t>
  </si>
  <si>
    <t>2019/11/29, 2019/12/02, 2019/12/03, 2019/12/04, 2019/12/05, 2019/12/06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</si>
  <si>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</si>
  <si>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</si>
  <si>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</si>
  <si>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</si>
  <si>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</si>
  <si>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</si>
  <si>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</si>
  <si>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</si>
  <si>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</si>
  <si>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</si>
  <si>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</si>
  <si>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</si>
  <si>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</si>
  <si>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</si>
  <si>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</si>
  <si>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</si>
  <si>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</si>
  <si>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</si>
  <si>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 (*)</t>
  </si>
  <si>
    <t>IV. Procentowy udział kosztów funduszu/subfunduszu w średniej wartości aktywów netto, w tym:</t>
  </si>
  <si>
    <t>LOKATA 4 DNIOWA 04-01-2021</t>
  </si>
  <si>
    <t xml:space="preserve"> </t>
  </si>
  <si>
    <t>B.R.A.I.N. BIOTECHNOLOGY RESEARCH AND INFORMATION NETWORK AG (DE0005203947)</t>
  </si>
  <si>
    <t>- z tytulu pokrycia kosztów prowizji maklerskich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</si>
</sst>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#0.00\%"/>
    <numFmt numFmtId="166" formatCode="#,##0.0000"/>
    <numFmt numFmtId="167" formatCode="##0.0000\%"/>
    <numFmt numFmtId="168" formatCode="#,##0.00\%"/>
    <numFmt numFmtId="169" formatCode="dd\-mm\-yyyy"/>
    <numFmt numFmtId="170" formatCode="0.000%"/>
  </numFmts>
  <fonts count="12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theme="1"/>
      <name val="Czcionka tekstu podstawowego"/>
      <charset val="238"/>
    </font>
    <font>
      <b/>
      <sz val="7"/>
      <color rgb="FF000000"/>
      <name val="Arial"/>
      <family val="2"/>
      <charset val="238"/>
    </font>
    <font>
      <sz val="7"/>
      <color indexed="8"/>
      <name val="Arial"/>
      <family val="2"/>
      <charset val="238"/>
    </font>
    <font>
      <sz val="7"/>
      <color theme="1"/>
      <name val="Calibri"/>
      <family val="2"/>
      <charset val="238"/>
    </font>
    <font>
      <b/>
      <sz val="7"/>
      <color indexed="8"/>
      <name val="Arial"/>
      <family val="2"/>
      <charset val="238"/>
    </font>
    <font>
      <sz val="7"/>
      <name val="Arial"/>
      <family val="2"/>
      <charset val="238"/>
    </font>
    <font>
      <sz val="11"/>
      <name val="Czcionka tekstu podstawowego"/>
      <charset val="238"/>
    </font>
    <font>
      <b/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3" fontId="2" fillId="0" borderId="1" xfId="0" applyNumberFormat="1" applyFont="1" applyFill="1" applyBorder="1" applyAlignment="1">
      <alignment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indent="3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 indent="2"/>
    </xf>
    <xf numFmtId="3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 indent="1"/>
    </xf>
    <xf numFmtId="4" fontId="1" fillId="3" borderId="1" xfId="0" applyNumberFormat="1" applyFont="1" applyFill="1" applyBorder="1" applyAlignment="1">
      <alignment horizontal="righ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6" fillId="4" borderId="2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8" fillId="4" borderId="3" xfId="1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ill="1"/>
    <xf numFmtId="3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14" fontId="2" fillId="2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8" fillId="0" borderId="4" xfId="1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9" fontId="1" fillId="0" borderId="1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10" fontId="0" fillId="0" borderId="0" xfId="2" applyNumberFormat="1" applyFont="1"/>
    <xf numFmtId="170" fontId="0" fillId="0" borderId="0" xfId="2" applyNumberFormat="1" applyFont="1"/>
    <xf numFmtId="170" fontId="0" fillId="0" borderId="0" xfId="0" applyNumberFormat="1"/>
    <xf numFmtId="2" fontId="0" fillId="0" borderId="0" xfId="0" applyNumberFormat="1"/>
    <xf numFmtId="165" fontId="0" fillId="0" borderId="0" xfId="0" applyNumberFormat="1"/>
    <xf numFmtId="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6" fillId="0" borderId="1" xfId="1" quotePrefix="1" applyNumberFormat="1" applyFont="1" applyFill="1" applyBorder="1" applyAlignment="1">
      <alignment horizontal="left" vertical="center" wrapText="1" indent="1"/>
    </xf>
    <xf numFmtId="4" fontId="9" fillId="0" borderId="1" xfId="0" applyNumberFormat="1" applyFont="1" applyFill="1" applyBorder="1" applyAlignment="1">
      <alignment horizontal="right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165" fontId="8" fillId="0" borderId="1" xfId="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3" fontId="9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8" fontId="9" fillId="0" borderId="6" xfId="0" applyNumberFormat="1" applyFont="1" applyFill="1" applyBorder="1" applyAlignment="1">
      <alignment horizontal="center" vertical="center" wrapText="1"/>
    </xf>
    <xf numFmtId="168" fontId="9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166" fontId="9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6" fontId="9" fillId="0" borderId="6" xfId="0" applyNumberFormat="1" applyFont="1" applyFill="1" applyBorder="1" applyAlignment="1">
      <alignment horizontal="right" vertical="center" wrapText="1"/>
    </xf>
    <xf numFmtId="166" fontId="9" fillId="0" borderId="4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8" fillId="4" borderId="7" xfId="1" applyNumberFormat="1" applyFont="1" applyFill="1" applyBorder="1" applyAlignment="1">
      <alignment horizontal="center" vertical="center" wrapText="1"/>
    </xf>
    <xf numFmtId="14" fontId="8" fillId="4" borderId="8" xfId="1" applyNumberFormat="1" applyFont="1" applyFill="1" applyBorder="1" applyAlignment="1">
      <alignment horizontal="center" vertical="center" wrapText="1"/>
    </xf>
    <xf numFmtId="14" fontId="8" fillId="4" borderId="9" xfId="1" applyNumberFormat="1" applyFont="1" applyFill="1" applyBorder="1" applyAlignment="1">
      <alignment horizontal="center" vertical="center" wrapText="1"/>
    </xf>
  </cellXfs>
  <cellStyles count="5">
    <cellStyle name="Dziesiętny" xfId="1" builtinId="3"/>
    <cellStyle name="Dziesiętny 2" xfId="4" xr:uid="{00000000-0005-0000-0000-000001000000}"/>
    <cellStyle name="Normalny" xfId="0" builtinId="0"/>
    <cellStyle name="Normalny 2" xfId="3" xr:uid="{00000000-0005-0000-0000-000003000000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27"/>
  <sheetViews>
    <sheetView topLeftCell="C4" zoomScaleNormal="100" workbookViewId="0">
      <selection activeCell="C4" sqref="C4:H24"/>
    </sheetView>
  </sheetViews>
  <sheetFormatPr defaultRowHeight="14.25"/>
  <cols>
    <col min="2" max="2" width="48.75" customWidth="1"/>
    <col min="3" max="14" width="13.75" customWidth="1"/>
  </cols>
  <sheetData>
    <row r="2" spans="2:14">
      <c r="B2" s="28"/>
      <c r="C2" s="83">
        <v>44196</v>
      </c>
      <c r="D2" s="84"/>
      <c r="E2" s="85"/>
      <c r="F2" s="86">
        <v>43830</v>
      </c>
      <c r="G2" s="86"/>
      <c r="H2" s="86"/>
      <c r="I2" s="87"/>
      <c r="J2" s="87"/>
      <c r="K2" s="87"/>
      <c r="L2" s="87"/>
      <c r="M2" s="87"/>
      <c r="N2" s="87"/>
    </row>
    <row r="3" spans="2:14" ht="27">
      <c r="B3" s="29" t="s">
        <v>283</v>
      </c>
      <c r="C3" s="2" t="s">
        <v>13</v>
      </c>
      <c r="D3" s="2" t="s">
        <v>14</v>
      </c>
      <c r="E3" s="2" t="s">
        <v>15</v>
      </c>
      <c r="F3" s="2" t="s">
        <v>13</v>
      </c>
      <c r="G3" s="2" t="s">
        <v>14</v>
      </c>
      <c r="H3" s="2" t="s">
        <v>15</v>
      </c>
    </row>
    <row r="4" spans="2:14">
      <c r="B4" s="3" t="s">
        <v>246</v>
      </c>
      <c r="C4" s="73">
        <v>697</v>
      </c>
      <c r="D4" s="73">
        <v>899</v>
      </c>
      <c r="E4" s="76">
        <v>76.45</v>
      </c>
      <c r="F4" s="73" t="s">
        <v>0</v>
      </c>
      <c r="G4" s="73" t="s">
        <v>0</v>
      </c>
      <c r="H4" s="76" t="s">
        <v>0</v>
      </c>
      <c r="I4" s="65">
        <f>D4/bilans!$C$3</f>
        <v>0.76445578231292521</v>
      </c>
    </row>
    <row r="5" spans="2:14">
      <c r="B5" s="3" t="s">
        <v>247</v>
      </c>
      <c r="C5" s="73" t="s">
        <v>0</v>
      </c>
      <c r="D5" s="73" t="s">
        <v>0</v>
      </c>
      <c r="E5" s="76" t="s">
        <v>0</v>
      </c>
      <c r="F5" s="73" t="s">
        <v>0</v>
      </c>
      <c r="G5" s="73" t="s">
        <v>0</v>
      </c>
      <c r="H5" s="76" t="s">
        <v>0</v>
      </c>
      <c r="I5" s="66"/>
    </row>
    <row r="6" spans="2:14">
      <c r="B6" s="3" t="s">
        <v>248</v>
      </c>
      <c r="C6" s="73" t="s">
        <v>0</v>
      </c>
      <c r="D6" s="73" t="s">
        <v>0</v>
      </c>
      <c r="E6" s="76" t="s">
        <v>0</v>
      </c>
      <c r="F6" s="73" t="s">
        <v>0</v>
      </c>
      <c r="G6" s="73" t="s">
        <v>0</v>
      </c>
      <c r="H6" s="76" t="s">
        <v>0</v>
      </c>
      <c r="I6" s="66"/>
    </row>
    <row r="7" spans="2:14">
      <c r="B7" s="3" t="s">
        <v>249</v>
      </c>
      <c r="C7" s="73" t="s">
        <v>0</v>
      </c>
      <c r="D7" s="73" t="s">
        <v>0</v>
      </c>
      <c r="E7" s="76" t="s">
        <v>0</v>
      </c>
      <c r="F7" s="73" t="s">
        <v>0</v>
      </c>
      <c r="G7" s="73" t="s">
        <v>0</v>
      </c>
      <c r="H7" s="76" t="s">
        <v>0</v>
      </c>
      <c r="I7" s="66"/>
    </row>
    <row r="8" spans="2:14">
      <c r="B8" s="3" t="s">
        <v>250</v>
      </c>
      <c r="C8" s="73">
        <v>6</v>
      </c>
      <c r="D8" s="73">
        <v>9</v>
      </c>
      <c r="E8" s="76">
        <v>0.76</v>
      </c>
      <c r="F8" s="73" t="s">
        <v>0</v>
      </c>
      <c r="G8" s="73" t="s">
        <v>0</v>
      </c>
      <c r="H8" s="76" t="s">
        <v>0</v>
      </c>
      <c r="I8" s="65">
        <f>D8/bilans!$C$3</f>
        <v>7.6530612244897957E-3</v>
      </c>
    </row>
    <row r="9" spans="2:14">
      <c r="B9" s="3" t="s">
        <v>251</v>
      </c>
      <c r="C9" s="73" t="s">
        <v>0</v>
      </c>
      <c r="D9" s="73" t="s">
        <v>0</v>
      </c>
      <c r="E9" s="76" t="s">
        <v>0</v>
      </c>
      <c r="F9" s="73" t="s">
        <v>0</v>
      </c>
      <c r="G9" s="73" t="s">
        <v>0</v>
      </c>
      <c r="H9" s="76" t="s">
        <v>0</v>
      </c>
      <c r="I9" s="65" t="s">
        <v>317</v>
      </c>
    </row>
    <row r="10" spans="2:14">
      <c r="B10" s="3" t="s">
        <v>229</v>
      </c>
      <c r="C10" s="73">
        <v>174</v>
      </c>
      <c r="D10" s="73">
        <v>177</v>
      </c>
      <c r="E10" s="76">
        <v>15.05</v>
      </c>
      <c r="F10" s="73">
        <v>3</v>
      </c>
      <c r="G10" s="73">
        <v>3</v>
      </c>
      <c r="H10" s="75">
        <v>12.5</v>
      </c>
      <c r="I10" s="65">
        <f>D10/bilans!$C$3</f>
        <v>0.15051020408163265</v>
      </c>
    </row>
    <row r="11" spans="2:14">
      <c r="B11" s="3" t="s">
        <v>252</v>
      </c>
      <c r="C11" s="73" t="s">
        <v>0</v>
      </c>
      <c r="D11" s="73" t="s">
        <v>0</v>
      </c>
      <c r="E11" s="76" t="s">
        <v>0</v>
      </c>
      <c r="F11" s="73" t="s">
        <v>0</v>
      </c>
      <c r="G11" s="73" t="s">
        <v>0</v>
      </c>
      <c r="H11" s="76" t="s">
        <v>0</v>
      </c>
      <c r="I11" s="66"/>
    </row>
    <row r="12" spans="2:14">
      <c r="B12" s="3" t="s">
        <v>253</v>
      </c>
      <c r="C12" s="73" t="s">
        <v>0</v>
      </c>
      <c r="D12" s="73" t="s">
        <v>0</v>
      </c>
      <c r="E12" s="76" t="s">
        <v>0</v>
      </c>
      <c r="F12" s="73" t="s">
        <v>0</v>
      </c>
      <c r="G12" s="73" t="s">
        <v>0</v>
      </c>
      <c r="H12" s="76" t="s">
        <v>0</v>
      </c>
      <c r="I12" s="66"/>
    </row>
    <row r="13" spans="2:14">
      <c r="B13" s="3" t="s">
        <v>254</v>
      </c>
      <c r="C13" s="73" t="s">
        <v>0</v>
      </c>
      <c r="D13" s="73" t="s">
        <v>0</v>
      </c>
      <c r="E13" s="76" t="s">
        <v>0</v>
      </c>
      <c r="F13" s="73" t="s">
        <v>0</v>
      </c>
      <c r="G13" s="73" t="s">
        <v>0</v>
      </c>
      <c r="H13" s="76" t="s">
        <v>0</v>
      </c>
      <c r="I13" s="66"/>
    </row>
    <row r="14" spans="2:14">
      <c r="B14" s="3" t="s">
        <v>255</v>
      </c>
      <c r="C14" s="73" t="s">
        <v>0</v>
      </c>
      <c r="D14" s="73" t="s">
        <v>0</v>
      </c>
      <c r="E14" s="76" t="s">
        <v>0</v>
      </c>
      <c r="F14" s="73" t="s">
        <v>0</v>
      </c>
      <c r="G14" s="73" t="s">
        <v>0</v>
      </c>
      <c r="H14" s="76" t="s">
        <v>0</v>
      </c>
      <c r="I14" s="66"/>
    </row>
    <row r="15" spans="2:14" ht="19.5">
      <c r="B15" s="3" t="s">
        <v>256</v>
      </c>
      <c r="C15" s="73" t="s">
        <v>0</v>
      </c>
      <c r="D15" s="73" t="s">
        <v>0</v>
      </c>
      <c r="E15" s="76" t="s">
        <v>0</v>
      </c>
      <c r="F15" s="73" t="s">
        <v>0</v>
      </c>
      <c r="G15" s="73" t="s">
        <v>0</v>
      </c>
      <c r="H15" s="76" t="s">
        <v>0</v>
      </c>
      <c r="I15" s="66"/>
    </row>
    <row r="16" spans="2:14">
      <c r="B16" s="3" t="s">
        <v>257</v>
      </c>
      <c r="C16" s="73" t="s">
        <v>0</v>
      </c>
      <c r="D16" s="73" t="s">
        <v>0</v>
      </c>
      <c r="E16" s="76" t="s">
        <v>0</v>
      </c>
      <c r="F16" s="73" t="s">
        <v>0</v>
      </c>
      <c r="G16" s="73" t="s">
        <v>0</v>
      </c>
      <c r="H16" s="76" t="s">
        <v>0</v>
      </c>
      <c r="I16" s="66"/>
    </row>
    <row r="17" spans="2:14">
      <c r="B17" s="3" t="s">
        <v>258</v>
      </c>
      <c r="C17" s="73" t="s">
        <v>0</v>
      </c>
      <c r="D17" s="73" t="s">
        <v>0</v>
      </c>
      <c r="E17" s="76" t="s">
        <v>0</v>
      </c>
      <c r="F17" s="73" t="s">
        <v>0</v>
      </c>
      <c r="G17" s="73" t="s">
        <v>0</v>
      </c>
      <c r="H17" s="76" t="s">
        <v>0</v>
      </c>
      <c r="I17" s="66"/>
    </row>
    <row r="18" spans="2:14">
      <c r="B18" s="3" t="s">
        <v>230</v>
      </c>
      <c r="C18" s="73">
        <v>77</v>
      </c>
      <c r="D18" s="73">
        <v>77</v>
      </c>
      <c r="E18" s="76">
        <v>6.55</v>
      </c>
      <c r="F18" s="73">
        <v>19</v>
      </c>
      <c r="G18" s="73">
        <v>19</v>
      </c>
      <c r="H18" s="76">
        <v>79.17</v>
      </c>
      <c r="I18" s="65">
        <f>D18/bilans!$C$3</f>
        <v>6.5476190476190479E-2</v>
      </c>
    </row>
    <row r="19" spans="2:14">
      <c r="B19" s="3" t="s">
        <v>259</v>
      </c>
      <c r="C19" s="73" t="s">
        <v>0</v>
      </c>
      <c r="D19" s="73" t="s">
        <v>0</v>
      </c>
      <c r="E19" s="76" t="s">
        <v>0</v>
      </c>
      <c r="F19" s="73" t="s">
        <v>0</v>
      </c>
      <c r="G19" s="73" t="s">
        <v>0</v>
      </c>
      <c r="H19" s="76" t="s">
        <v>0</v>
      </c>
      <c r="I19" s="66"/>
    </row>
    <row r="20" spans="2:14">
      <c r="B20" s="3" t="s">
        <v>171</v>
      </c>
      <c r="C20" s="73" t="s">
        <v>0</v>
      </c>
      <c r="D20" s="73" t="s">
        <v>0</v>
      </c>
      <c r="E20" s="76" t="s">
        <v>0</v>
      </c>
      <c r="F20" s="73" t="s">
        <v>0</v>
      </c>
      <c r="G20" s="73" t="s">
        <v>0</v>
      </c>
      <c r="H20" s="76" t="s">
        <v>0</v>
      </c>
      <c r="I20" s="66"/>
    </row>
    <row r="21" spans="2:14">
      <c r="B21" s="3" t="s">
        <v>260</v>
      </c>
      <c r="C21" s="73" t="s">
        <v>0</v>
      </c>
      <c r="D21" s="73" t="s">
        <v>0</v>
      </c>
      <c r="E21" s="76" t="s">
        <v>0</v>
      </c>
      <c r="F21" s="73" t="s">
        <v>0</v>
      </c>
      <c r="G21" s="73" t="s">
        <v>0</v>
      </c>
      <c r="H21" s="76" t="s">
        <v>0</v>
      </c>
      <c r="I21" s="66"/>
    </row>
    <row r="22" spans="2:14">
      <c r="B22" s="3" t="s">
        <v>147</v>
      </c>
      <c r="C22" s="73" t="s">
        <v>0</v>
      </c>
      <c r="D22" s="73" t="s">
        <v>0</v>
      </c>
      <c r="E22" s="76" t="s">
        <v>0</v>
      </c>
      <c r="F22" s="73" t="s">
        <v>0</v>
      </c>
      <c r="G22" s="73" t="s">
        <v>0</v>
      </c>
      <c r="H22" s="76" t="s">
        <v>0</v>
      </c>
      <c r="I22" s="66"/>
    </row>
    <row r="23" spans="2:14">
      <c r="B23" s="36" t="s">
        <v>97</v>
      </c>
      <c r="C23" s="37">
        <v>954</v>
      </c>
      <c r="D23" s="37">
        <v>1162</v>
      </c>
      <c r="E23" s="81">
        <v>98.81</v>
      </c>
      <c r="F23" s="37">
        <v>22</v>
      </c>
      <c r="G23" s="37">
        <v>22</v>
      </c>
      <c r="H23" s="81">
        <v>91.67</v>
      </c>
      <c r="I23" s="65">
        <f>D23/bilans!$C$3</f>
        <v>0.98809523809523814</v>
      </c>
    </row>
    <row r="24" spans="2:14">
      <c r="C24" s="47"/>
      <c r="D24" s="47"/>
      <c r="E24" s="47"/>
      <c r="F24" s="47"/>
      <c r="G24" s="47"/>
      <c r="H24" s="47"/>
    </row>
    <row r="25" spans="2:14" ht="21.75" customHeight="1">
      <c r="B25" s="82"/>
      <c r="C25" s="82"/>
      <c r="D25" s="82"/>
      <c r="E25" s="82"/>
      <c r="F25" s="82"/>
      <c r="G25" s="82"/>
      <c r="H25" s="82"/>
      <c r="I25" s="1"/>
      <c r="J25" s="1"/>
      <c r="K25" s="1"/>
      <c r="L25" s="1"/>
      <c r="M25" s="1"/>
      <c r="N25" s="1"/>
    </row>
    <row r="27" spans="2:14">
      <c r="D27" s="70" t="s">
        <v>317</v>
      </c>
    </row>
  </sheetData>
  <mergeCells count="5">
    <mergeCell ref="B25:H25"/>
    <mergeCell ref="C2:E2"/>
    <mergeCell ref="F2:H2"/>
    <mergeCell ref="I2:K2"/>
    <mergeCell ref="L2:N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111"/>
  <sheetViews>
    <sheetView topLeftCell="D23" zoomScaleNormal="100" workbookViewId="0">
      <selection activeCell="C98" sqref="C98"/>
    </sheetView>
  </sheetViews>
  <sheetFormatPr defaultRowHeight="14.25"/>
  <cols>
    <col min="2" max="2" width="31.25" customWidth="1"/>
    <col min="3" max="15" width="13.75" customWidth="1"/>
  </cols>
  <sheetData>
    <row r="2" spans="2:11" ht="27"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</row>
    <row r="3" spans="2:11">
      <c r="B3" s="3" t="s">
        <v>16</v>
      </c>
      <c r="C3" s="4"/>
      <c r="D3" s="4"/>
      <c r="E3" s="73">
        <v>18632</v>
      </c>
      <c r="F3" s="4"/>
      <c r="G3" s="73">
        <v>694</v>
      </c>
      <c r="H3" s="73">
        <v>896</v>
      </c>
      <c r="I3" s="74">
        <v>76.19</v>
      </c>
      <c r="J3" s="64"/>
      <c r="K3" s="68"/>
    </row>
    <row r="4" spans="2:11" ht="19.5">
      <c r="B4" s="7" t="s">
        <v>17</v>
      </c>
      <c r="C4" s="8" t="s">
        <v>16</v>
      </c>
      <c r="D4" s="8" t="s">
        <v>18</v>
      </c>
      <c r="E4" s="73">
        <v>2</v>
      </c>
      <c r="F4" s="8" t="s">
        <v>19</v>
      </c>
      <c r="G4" s="73">
        <v>4</v>
      </c>
      <c r="H4" s="73">
        <v>6</v>
      </c>
      <c r="I4" s="74">
        <v>0.51</v>
      </c>
      <c r="J4" s="65"/>
    </row>
    <row r="5" spans="2:11" ht="19.5">
      <c r="B5" s="7" t="s">
        <v>20</v>
      </c>
      <c r="C5" s="8" t="s">
        <v>16</v>
      </c>
      <c r="D5" s="8" t="s">
        <v>21</v>
      </c>
      <c r="E5" s="73">
        <v>50</v>
      </c>
      <c r="F5" s="8" t="s">
        <v>22</v>
      </c>
      <c r="G5" s="73">
        <v>6</v>
      </c>
      <c r="H5" s="73">
        <v>12</v>
      </c>
      <c r="I5" s="74">
        <v>1.02</v>
      </c>
      <c r="J5" s="65"/>
    </row>
    <row r="6" spans="2:11" ht="19.5">
      <c r="B6" s="7" t="s">
        <v>23</v>
      </c>
      <c r="C6" s="8" t="s">
        <v>16</v>
      </c>
      <c r="D6" s="8" t="s">
        <v>24</v>
      </c>
      <c r="E6" s="73">
        <v>100</v>
      </c>
      <c r="F6" s="8" t="s">
        <v>25</v>
      </c>
      <c r="G6" s="73">
        <v>5</v>
      </c>
      <c r="H6" s="73">
        <v>6</v>
      </c>
      <c r="I6" s="74">
        <v>0.51</v>
      </c>
      <c r="J6" s="65"/>
    </row>
    <row r="7" spans="2:11" ht="29.25">
      <c r="B7" s="7" t="s">
        <v>26</v>
      </c>
      <c r="C7" s="8" t="s">
        <v>16</v>
      </c>
      <c r="D7" s="8" t="s">
        <v>27</v>
      </c>
      <c r="E7" s="73">
        <v>120</v>
      </c>
      <c r="F7" s="8" t="s">
        <v>28</v>
      </c>
      <c r="G7" s="73">
        <v>3</v>
      </c>
      <c r="H7" s="73">
        <v>3</v>
      </c>
      <c r="I7" s="74">
        <v>0.25</v>
      </c>
      <c r="J7" s="65"/>
    </row>
    <row r="8" spans="2:11" ht="19.5">
      <c r="B8" s="7" t="s">
        <v>29</v>
      </c>
      <c r="C8" s="8" t="s">
        <v>16</v>
      </c>
      <c r="D8" s="8" t="s">
        <v>18</v>
      </c>
      <c r="E8" s="73">
        <v>4</v>
      </c>
      <c r="F8" s="8" t="s">
        <v>19</v>
      </c>
      <c r="G8" s="73">
        <v>5</v>
      </c>
      <c r="H8" s="73">
        <v>6</v>
      </c>
      <c r="I8" s="74">
        <v>0.51</v>
      </c>
      <c r="J8" s="65"/>
    </row>
    <row r="9" spans="2:11" ht="19.5">
      <c r="B9" s="7" t="s">
        <v>30</v>
      </c>
      <c r="C9" s="8" t="s">
        <v>16</v>
      </c>
      <c r="D9" s="8" t="s">
        <v>31</v>
      </c>
      <c r="E9" s="73">
        <v>20</v>
      </c>
      <c r="F9" s="8" t="s">
        <v>32</v>
      </c>
      <c r="G9" s="73">
        <v>6</v>
      </c>
      <c r="H9" s="73">
        <v>5</v>
      </c>
      <c r="I9" s="74">
        <v>0.42</v>
      </c>
      <c r="J9" s="65"/>
    </row>
    <row r="10" spans="2:11" ht="19.5">
      <c r="B10" s="7" t="s">
        <v>33</v>
      </c>
      <c r="C10" s="8" t="s">
        <v>16</v>
      </c>
      <c r="D10" s="8" t="s">
        <v>31</v>
      </c>
      <c r="E10" s="73">
        <v>40</v>
      </c>
      <c r="F10" s="8" t="s">
        <v>32</v>
      </c>
      <c r="G10" s="73">
        <v>7</v>
      </c>
      <c r="H10" s="73">
        <v>6</v>
      </c>
      <c r="I10" s="74">
        <v>0.51</v>
      </c>
      <c r="J10" s="65"/>
    </row>
    <row r="11" spans="2:11" ht="29.25">
      <c r="B11" s="7" t="s">
        <v>34</v>
      </c>
      <c r="C11" s="8" t="s">
        <v>16</v>
      </c>
      <c r="D11" s="8" t="s">
        <v>27</v>
      </c>
      <c r="E11" s="73">
        <v>120</v>
      </c>
      <c r="F11" s="8" t="s">
        <v>35</v>
      </c>
      <c r="G11" s="73">
        <v>6</v>
      </c>
      <c r="H11" s="73">
        <v>6</v>
      </c>
      <c r="I11" s="74">
        <v>0.51</v>
      </c>
      <c r="J11" s="65"/>
    </row>
    <row r="12" spans="2:11" ht="19.5">
      <c r="B12" s="7" t="s">
        <v>36</v>
      </c>
      <c r="C12" s="8" t="s">
        <v>16</v>
      </c>
      <c r="D12" s="8" t="s">
        <v>24</v>
      </c>
      <c r="E12" s="73">
        <v>1000</v>
      </c>
      <c r="F12" s="8" t="s">
        <v>25</v>
      </c>
      <c r="G12" s="73">
        <v>9</v>
      </c>
      <c r="H12" s="73">
        <v>42</v>
      </c>
      <c r="I12" s="74">
        <v>3.57</v>
      </c>
      <c r="J12" s="65"/>
    </row>
    <row r="13" spans="2:11" ht="19.5">
      <c r="B13" s="7" t="s">
        <v>37</v>
      </c>
      <c r="C13" s="8" t="s">
        <v>16</v>
      </c>
      <c r="D13" s="8" t="s">
        <v>38</v>
      </c>
      <c r="E13" s="73">
        <v>200</v>
      </c>
      <c r="F13" s="8" t="s">
        <v>39</v>
      </c>
      <c r="G13" s="73">
        <v>20</v>
      </c>
      <c r="H13" s="73">
        <v>22</v>
      </c>
      <c r="I13" s="74">
        <v>1.87</v>
      </c>
      <c r="J13" s="65"/>
    </row>
    <row r="14" spans="2:11" ht="19.5">
      <c r="B14" s="7" t="s">
        <v>40</v>
      </c>
      <c r="C14" s="8" t="s">
        <v>16</v>
      </c>
      <c r="D14" s="8" t="s">
        <v>18</v>
      </c>
      <c r="E14" s="73">
        <v>25</v>
      </c>
      <c r="F14" s="8" t="s">
        <v>19</v>
      </c>
      <c r="G14" s="73">
        <v>5</v>
      </c>
      <c r="H14" s="73">
        <v>10</v>
      </c>
      <c r="I14" s="74">
        <v>0.85</v>
      </c>
      <c r="J14" s="65"/>
    </row>
    <row r="15" spans="2:11" ht="19.5">
      <c r="B15" s="7" t="s">
        <v>41</v>
      </c>
      <c r="C15" s="8" t="s">
        <v>16</v>
      </c>
      <c r="D15" s="8" t="s">
        <v>24</v>
      </c>
      <c r="E15" s="73">
        <v>260</v>
      </c>
      <c r="F15" s="8" t="s">
        <v>25</v>
      </c>
      <c r="G15" s="73">
        <v>5</v>
      </c>
      <c r="H15" s="73">
        <v>7</v>
      </c>
      <c r="I15" s="74">
        <v>0.59</v>
      </c>
      <c r="J15" s="65"/>
    </row>
    <row r="16" spans="2:11" ht="19.5">
      <c r="B16" s="7" t="s">
        <v>42</v>
      </c>
      <c r="C16" s="8" t="s">
        <v>16</v>
      </c>
      <c r="D16" s="8" t="s">
        <v>43</v>
      </c>
      <c r="E16" s="73">
        <v>200</v>
      </c>
      <c r="F16" s="8" t="s">
        <v>22</v>
      </c>
      <c r="G16" s="73">
        <v>5</v>
      </c>
      <c r="H16" s="73">
        <v>6</v>
      </c>
      <c r="I16" s="74">
        <v>0.51</v>
      </c>
      <c r="J16" s="65"/>
    </row>
    <row r="17" spans="2:10" ht="29.25">
      <c r="B17" s="7" t="s">
        <v>44</v>
      </c>
      <c r="C17" s="8" t="s">
        <v>16</v>
      </c>
      <c r="D17" s="8" t="s">
        <v>27</v>
      </c>
      <c r="E17" s="73">
        <v>800</v>
      </c>
      <c r="F17" s="8" t="s">
        <v>45</v>
      </c>
      <c r="G17" s="73">
        <v>57</v>
      </c>
      <c r="H17" s="73">
        <v>68</v>
      </c>
      <c r="I17" s="74">
        <v>5.78</v>
      </c>
      <c r="J17" s="65"/>
    </row>
    <row r="18" spans="2:10" ht="19.5">
      <c r="B18" s="7" t="s">
        <v>46</v>
      </c>
      <c r="C18" s="8" t="s">
        <v>16</v>
      </c>
      <c r="D18" s="8" t="s">
        <v>24</v>
      </c>
      <c r="E18" s="73">
        <v>300</v>
      </c>
      <c r="F18" s="8" t="s">
        <v>25</v>
      </c>
      <c r="G18" s="73">
        <v>5</v>
      </c>
      <c r="H18" s="73">
        <v>8</v>
      </c>
      <c r="I18" s="74">
        <v>0.68</v>
      </c>
      <c r="J18" s="65"/>
    </row>
    <row r="19" spans="2:10" ht="19.5">
      <c r="B19" s="7" t="s">
        <v>47</v>
      </c>
      <c r="C19" s="8" t="s">
        <v>16</v>
      </c>
      <c r="D19" s="8" t="s">
        <v>38</v>
      </c>
      <c r="E19" s="73">
        <v>1000</v>
      </c>
      <c r="F19" s="8" t="s">
        <v>45</v>
      </c>
      <c r="G19" s="73">
        <v>39</v>
      </c>
      <c r="H19" s="73">
        <v>45</v>
      </c>
      <c r="I19" s="74">
        <v>3.83</v>
      </c>
      <c r="J19" s="65"/>
    </row>
    <row r="20" spans="2:10" ht="29.25">
      <c r="B20" s="7" t="s">
        <v>48</v>
      </c>
      <c r="C20" s="8" t="s">
        <v>16</v>
      </c>
      <c r="D20" s="8" t="s">
        <v>27</v>
      </c>
      <c r="E20" s="73">
        <v>300</v>
      </c>
      <c r="F20" s="8" t="s">
        <v>35</v>
      </c>
      <c r="G20" s="73">
        <v>4</v>
      </c>
      <c r="H20" s="73">
        <v>2</v>
      </c>
      <c r="I20" s="74">
        <v>0.17</v>
      </c>
      <c r="J20" s="65"/>
    </row>
    <row r="21" spans="2:10" ht="29.25">
      <c r="B21" s="7" t="s">
        <v>49</v>
      </c>
      <c r="C21" s="8" t="s">
        <v>16</v>
      </c>
      <c r="D21" s="8" t="s">
        <v>27</v>
      </c>
      <c r="E21" s="73">
        <v>30</v>
      </c>
      <c r="F21" s="8" t="s">
        <v>35</v>
      </c>
      <c r="G21" s="73">
        <v>10</v>
      </c>
      <c r="H21" s="73">
        <v>5</v>
      </c>
      <c r="I21" s="74">
        <v>0.42</v>
      </c>
      <c r="J21" s="65"/>
    </row>
    <row r="22" spans="2:10" ht="29.25">
      <c r="B22" s="7" t="s">
        <v>50</v>
      </c>
      <c r="C22" s="8" t="s">
        <v>16</v>
      </c>
      <c r="D22" s="8" t="s">
        <v>27</v>
      </c>
      <c r="E22" s="73">
        <v>50</v>
      </c>
      <c r="F22" s="8" t="s">
        <v>35</v>
      </c>
      <c r="G22" s="73">
        <v>9</v>
      </c>
      <c r="H22" s="73">
        <v>15</v>
      </c>
      <c r="I22" s="74">
        <v>1.28</v>
      </c>
      <c r="J22" s="65"/>
    </row>
    <row r="23" spans="2:10" ht="29.25">
      <c r="B23" s="7" t="s">
        <v>51</v>
      </c>
      <c r="C23" s="8" t="s">
        <v>16</v>
      </c>
      <c r="D23" s="8" t="s">
        <v>27</v>
      </c>
      <c r="E23" s="73">
        <v>1000</v>
      </c>
      <c r="F23" s="8" t="s">
        <v>35</v>
      </c>
      <c r="G23" s="73">
        <v>60</v>
      </c>
      <c r="H23" s="73">
        <v>87</v>
      </c>
      <c r="I23" s="74">
        <v>7.4</v>
      </c>
      <c r="J23" s="65"/>
    </row>
    <row r="24" spans="2:10" ht="29.25">
      <c r="B24" s="7" t="s">
        <v>52</v>
      </c>
      <c r="C24" s="8" t="s">
        <v>16</v>
      </c>
      <c r="D24" s="8" t="s">
        <v>27</v>
      </c>
      <c r="E24" s="73">
        <v>120</v>
      </c>
      <c r="F24" s="8" t="s">
        <v>35</v>
      </c>
      <c r="G24" s="73">
        <v>45</v>
      </c>
      <c r="H24" s="73">
        <v>33</v>
      </c>
      <c r="I24" s="74">
        <v>2.81</v>
      </c>
      <c r="J24" s="65"/>
    </row>
    <row r="25" spans="2:10" ht="29.25">
      <c r="B25" s="7" t="s">
        <v>53</v>
      </c>
      <c r="C25" s="8" t="s">
        <v>16</v>
      </c>
      <c r="D25" s="8" t="s">
        <v>27</v>
      </c>
      <c r="E25" s="73">
        <v>800</v>
      </c>
      <c r="F25" s="8" t="s">
        <v>35</v>
      </c>
      <c r="G25" s="73">
        <v>14</v>
      </c>
      <c r="H25" s="73">
        <v>11</v>
      </c>
      <c r="I25" s="74">
        <v>0.93</v>
      </c>
      <c r="J25" s="65"/>
    </row>
    <row r="26" spans="2:10" ht="29.25">
      <c r="B26" s="7" t="s">
        <v>54</v>
      </c>
      <c r="C26" s="8" t="s">
        <v>16</v>
      </c>
      <c r="D26" s="8" t="s">
        <v>27</v>
      </c>
      <c r="E26" s="73">
        <v>350</v>
      </c>
      <c r="F26" s="8" t="s">
        <v>35</v>
      </c>
      <c r="G26" s="73">
        <v>15</v>
      </c>
      <c r="H26" s="73">
        <v>16</v>
      </c>
      <c r="I26" s="74">
        <v>1.36</v>
      </c>
      <c r="J26" s="65"/>
    </row>
    <row r="27" spans="2:10" ht="29.25">
      <c r="B27" s="7" t="s">
        <v>55</v>
      </c>
      <c r="C27" s="8" t="s">
        <v>16</v>
      </c>
      <c r="D27" s="8" t="s">
        <v>27</v>
      </c>
      <c r="E27" s="73">
        <v>50</v>
      </c>
      <c r="F27" s="8" t="s">
        <v>35</v>
      </c>
      <c r="G27" s="73">
        <v>3</v>
      </c>
      <c r="H27" s="73">
        <v>2</v>
      </c>
      <c r="I27" s="74">
        <v>0.17</v>
      </c>
      <c r="J27" s="65"/>
    </row>
    <row r="28" spans="2:10" ht="29.25">
      <c r="B28" s="7" t="s">
        <v>56</v>
      </c>
      <c r="C28" s="8" t="s">
        <v>16</v>
      </c>
      <c r="D28" s="8" t="s">
        <v>27</v>
      </c>
      <c r="E28" s="73">
        <v>10</v>
      </c>
      <c r="F28" s="8" t="s">
        <v>35</v>
      </c>
      <c r="G28" s="73">
        <v>4</v>
      </c>
      <c r="H28" s="73">
        <v>5</v>
      </c>
      <c r="I28" s="74">
        <v>0.42</v>
      </c>
      <c r="J28" s="65"/>
    </row>
    <row r="29" spans="2:10" ht="29.25">
      <c r="B29" s="7" t="s">
        <v>57</v>
      </c>
      <c r="C29" s="8" t="s">
        <v>16</v>
      </c>
      <c r="D29" s="8" t="s">
        <v>27</v>
      </c>
      <c r="E29" s="73">
        <v>400</v>
      </c>
      <c r="F29" s="8" t="s">
        <v>35</v>
      </c>
      <c r="G29" s="73">
        <v>27</v>
      </c>
      <c r="H29" s="73">
        <v>73</v>
      </c>
      <c r="I29" s="74">
        <v>6.21</v>
      </c>
      <c r="J29" s="65"/>
    </row>
    <row r="30" spans="2:10" ht="29.25">
      <c r="B30" s="7" t="s">
        <v>58</v>
      </c>
      <c r="C30" s="8" t="s">
        <v>16</v>
      </c>
      <c r="D30" s="8" t="s">
        <v>27</v>
      </c>
      <c r="E30" s="73">
        <v>7</v>
      </c>
      <c r="F30" s="8" t="s">
        <v>35</v>
      </c>
      <c r="G30" s="73">
        <v>45</v>
      </c>
      <c r="H30" s="73">
        <v>58</v>
      </c>
      <c r="I30" s="74">
        <v>4.93</v>
      </c>
      <c r="J30" s="65"/>
    </row>
    <row r="31" spans="2:10" ht="29.25">
      <c r="B31" s="7" t="s">
        <v>59</v>
      </c>
      <c r="C31" s="8" t="s">
        <v>16</v>
      </c>
      <c r="D31" s="8" t="s">
        <v>27</v>
      </c>
      <c r="E31" s="73">
        <v>30</v>
      </c>
      <c r="F31" s="8" t="s">
        <v>35</v>
      </c>
      <c r="G31" s="73">
        <v>3</v>
      </c>
      <c r="H31" s="73">
        <v>2</v>
      </c>
      <c r="I31" s="74">
        <v>0.17</v>
      </c>
      <c r="J31" s="65"/>
    </row>
    <row r="32" spans="2:10" ht="29.25">
      <c r="B32" s="7" t="s">
        <v>60</v>
      </c>
      <c r="C32" s="8" t="s">
        <v>16</v>
      </c>
      <c r="D32" s="8" t="s">
        <v>27</v>
      </c>
      <c r="E32" s="73">
        <v>100</v>
      </c>
      <c r="F32" s="8" t="s">
        <v>35</v>
      </c>
      <c r="G32" s="73">
        <v>4</v>
      </c>
      <c r="H32" s="73">
        <v>3</v>
      </c>
      <c r="I32" s="74">
        <v>0.25</v>
      </c>
      <c r="J32" s="65"/>
    </row>
    <row r="33" spans="2:10" ht="29.25">
      <c r="B33" s="7" t="s">
        <v>61</v>
      </c>
      <c r="C33" s="8" t="s">
        <v>16</v>
      </c>
      <c r="D33" s="8" t="s">
        <v>27</v>
      </c>
      <c r="E33" s="73">
        <v>1500</v>
      </c>
      <c r="F33" s="8" t="s">
        <v>35</v>
      </c>
      <c r="G33" s="73">
        <v>39</v>
      </c>
      <c r="H33" s="73">
        <v>45</v>
      </c>
      <c r="I33" s="74">
        <v>3.83</v>
      </c>
      <c r="J33" s="65"/>
    </row>
    <row r="34" spans="2:10" ht="29.25">
      <c r="B34" s="7" t="s">
        <v>62</v>
      </c>
      <c r="C34" s="8" t="s">
        <v>16</v>
      </c>
      <c r="D34" s="8" t="s">
        <v>27</v>
      </c>
      <c r="E34" s="73">
        <v>80</v>
      </c>
      <c r="F34" s="8" t="s">
        <v>35</v>
      </c>
      <c r="G34" s="73">
        <v>3</v>
      </c>
      <c r="H34" s="73">
        <v>3</v>
      </c>
      <c r="I34" s="74">
        <v>0.25</v>
      </c>
      <c r="J34" s="65"/>
    </row>
    <row r="35" spans="2:10" ht="29.25">
      <c r="B35" s="7" t="s">
        <v>63</v>
      </c>
      <c r="C35" s="8" t="s">
        <v>16</v>
      </c>
      <c r="D35" s="8" t="s">
        <v>27</v>
      </c>
      <c r="E35" s="73">
        <v>6500</v>
      </c>
      <c r="F35" s="8" t="s">
        <v>35</v>
      </c>
      <c r="G35" s="73">
        <v>44</v>
      </c>
      <c r="H35" s="73">
        <v>43</v>
      </c>
      <c r="I35" s="74">
        <v>3.66</v>
      </c>
      <c r="J35" s="65"/>
    </row>
    <row r="36" spans="2:10" ht="19.5">
      <c r="B36" s="7" t="s">
        <v>64</v>
      </c>
      <c r="C36" s="8" t="s">
        <v>16</v>
      </c>
      <c r="D36" s="8" t="s">
        <v>31</v>
      </c>
      <c r="E36" s="73">
        <v>100</v>
      </c>
      <c r="F36" s="8" t="s">
        <v>32</v>
      </c>
      <c r="G36" s="73">
        <v>11</v>
      </c>
      <c r="H36" s="73">
        <v>9</v>
      </c>
      <c r="I36" s="74">
        <v>0.76</v>
      </c>
      <c r="J36" s="65"/>
    </row>
    <row r="37" spans="2:10" ht="29.25">
      <c r="B37" s="7" t="s">
        <v>65</v>
      </c>
      <c r="C37" s="8" t="s">
        <v>16</v>
      </c>
      <c r="D37" s="8" t="s">
        <v>27</v>
      </c>
      <c r="E37" s="73">
        <v>25</v>
      </c>
      <c r="F37" s="8" t="s">
        <v>35</v>
      </c>
      <c r="G37" s="73">
        <v>7</v>
      </c>
      <c r="H37" s="73">
        <v>5</v>
      </c>
      <c r="I37" s="74">
        <v>0.42</v>
      </c>
      <c r="J37" s="65"/>
    </row>
    <row r="38" spans="2:10" ht="29.25">
      <c r="B38" s="7" t="s">
        <v>66</v>
      </c>
      <c r="C38" s="8" t="s">
        <v>16</v>
      </c>
      <c r="D38" s="8" t="s">
        <v>27</v>
      </c>
      <c r="E38" s="73">
        <v>80</v>
      </c>
      <c r="F38" s="8" t="s">
        <v>35</v>
      </c>
      <c r="G38" s="73">
        <v>17</v>
      </c>
      <c r="H38" s="73">
        <v>16</v>
      </c>
      <c r="I38" s="74">
        <v>1.36</v>
      </c>
      <c r="J38" s="65"/>
    </row>
    <row r="39" spans="2:10" ht="29.25">
      <c r="B39" s="7" t="s">
        <v>67</v>
      </c>
      <c r="C39" s="8" t="s">
        <v>16</v>
      </c>
      <c r="D39" s="8" t="s">
        <v>27</v>
      </c>
      <c r="E39" s="73">
        <v>400</v>
      </c>
      <c r="F39" s="8" t="s">
        <v>35</v>
      </c>
      <c r="G39" s="73">
        <v>6</v>
      </c>
      <c r="H39" s="73">
        <v>8</v>
      </c>
      <c r="I39" s="74">
        <v>0.68</v>
      </c>
      <c r="J39" s="65"/>
    </row>
    <row r="40" spans="2:10" ht="29.25">
      <c r="B40" s="7" t="s">
        <v>68</v>
      </c>
      <c r="C40" s="8" t="s">
        <v>16</v>
      </c>
      <c r="D40" s="8" t="s">
        <v>27</v>
      </c>
      <c r="E40" s="73">
        <v>25</v>
      </c>
      <c r="F40" s="8" t="s">
        <v>35</v>
      </c>
      <c r="G40" s="73">
        <v>2</v>
      </c>
      <c r="H40" s="73">
        <v>3</v>
      </c>
      <c r="I40" s="74">
        <v>0.26</v>
      </c>
      <c r="J40" s="65"/>
    </row>
    <row r="41" spans="2:10" ht="29.25">
      <c r="B41" s="7" t="s">
        <v>69</v>
      </c>
      <c r="C41" s="8" t="s">
        <v>16</v>
      </c>
      <c r="D41" s="8" t="s">
        <v>27</v>
      </c>
      <c r="E41" s="73">
        <v>20</v>
      </c>
      <c r="F41" s="8" t="s">
        <v>35</v>
      </c>
      <c r="G41" s="73">
        <v>9</v>
      </c>
      <c r="H41" s="73">
        <v>13</v>
      </c>
      <c r="I41" s="74">
        <v>1.1100000000000001</v>
      </c>
      <c r="J41" s="65"/>
    </row>
    <row r="42" spans="2:10" ht="29.25">
      <c r="B42" s="7" t="s">
        <v>70</v>
      </c>
      <c r="C42" s="8" t="s">
        <v>16</v>
      </c>
      <c r="D42" s="8" t="s">
        <v>27</v>
      </c>
      <c r="E42" s="73">
        <v>1000</v>
      </c>
      <c r="F42" s="8" t="s">
        <v>35</v>
      </c>
      <c r="G42" s="73">
        <v>7</v>
      </c>
      <c r="H42" s="73">
        <v>12</v>
      </c>
      <c r="I42" s="74">
        <v>1.02</v>
      </c>
      <c r="J42" s="65"/>
    </row>
    <row r="43" spans="2:10" ht="19.5">
      <c r="B43" s="7" t="s">
        <v>71</v>
      </c>
      <c r="C43" s="8" t="s">
        <v>16</v>
      </c>
      <c r="D43" s="8" t="s">
        <v>72</v>
      </c>
      <c r="E43" s="73">
        <v>20</v>
      </c>
      <c r="F43" s="8" t="s">
        <v>73</v>
      </c>
      <c r="G43" s="73">
        <v>4</v>
      </c>
      <c r="H43" s="73">
        <v>3</v>
      </c>
      <c r="I43" s="74">
        <v>0.26</v>
      </c>
      <c r="J43" s="65"/>
    </row>
    <row r="44" spans="2:10" ht="19.5">
      <c r="B44" s="7" t="s">
        <v>74</v>
      </c>
      <c r="C44" s="8" t="s">
        <v>16</v>
      </c>
      <c r="D44" s="8" t="s">
        <v>75</v>
      </c>
      <c r="E44" s="73">
        <v>30</v>
      </c>
      <c r="F44" s="8" t="s">
        <v>19</v>
      </c>
      <c r="G44" s="73">
        <v>5</v>
      </c>
      <c r="H44" s="73">
        <v>7</v>
      </c>
      <c r="I44" s="74">
        <v>0.6</v>
      </c>
      <c r="J44" s="65"/>
    </row>
    <row r="45" spans="2:10" ht="19.5">
      <c r="B45" s="7" t="s">
        <v>76</v>
      </c>
      <c r="C45" s="8" t="s">
        <v>16</v>
      </c>
      <c r="D45" s="8" t="s">
        <v>72</v>
      </c>
      <c r="E45" s="73">
        <v>20</v>
      </c>
      <c r="F45" s="8" t="s">
        <v>73</v>
      </c>
      <c r="G45" s="73">
        <v>3</v>
      </c>
      <c r="H45" s="73">
        <v>3</v>
      </c>
      <c r="I45" s="74">
        <v>0.26</v>
      </c>
      <c r="J45" s="65"/>
    </row>
    <row r="46" spans="2:10" ht="19.5">
      <c r="B46" s="7" t="s">
        <v>77</v>
      </c>
      <c r="C46" s="8" t="s">
        <v>16</v>
      </c>
      <c r="D46" s="8" t="s">
        <v>38</v>
      </c>
      <c r="E46" s="73">
        <v>50</v>
      </c>
      <c r="F46" s="8" t="s">
        <v>39</v>
      </c>
      <c r="G46" s="73">
        <v>9</v>
      </c>
      <c r="H46" s="73">
        <v>21</v>
      </c>
      <c r="I46" s="74">
        <v>1.79</v>
      </c>
      <c r="J46" s="65"/>
    </row>
    <row r="47" spans="2:10" ht="19.5">
      <c r="B47" s="7" t="s">
        <v>78</v>
      </c>
      <c r="C47" s="8" t="s">
        <v>16</v>
      </c>
      <c r="D47" s="8" t="s">
        <v>18</v>
      </c>
      <c r="E47" s="73">
        <v>20</v>
      </c>
      <c r="F47" s="8" t="s">
        <v>19</v>
      </c>
      <c r="G47" s="73">
        <v>6</v>
      </c>
      <c r="H47" s="73">
        <v>4</v>
      </c>
      <c r="I47" s="74">
        <v>0.34</v>
      </c>
      <c r="J47" s="65"/>
    </row>
    <row r="48" spans="2:10" ht="29.25">
      <c r="B48" s="7" t="s">
        <v>79</v>
      </c>
      <c r="C48" s="8" t="s">
        <v>16</v>
      </c>
      <c r="D48" s="8" t="s">
        <v>27</v>
      </c>
      <c r="E48" s="73">
        <v>100</v>
      </c>
      <c r="F48" s="8" t="s">
        <v>35</v>
      </c>
      <c r="G48" s="73">
        <v>5</v>
      </c>
      <c r="H48" s="73">
        <v>5</v>
      </c>
      <c r="I48" s="74">
        <v>0.43</v>
      </c>
      <c r="J48" s="65"/>
    </row>
    <row r="49" spans="2:11" ht="29.25">
      <c r="B49" s="7" t="s">
        <v>80</v>
      </c>
      <c r="C49" s="8" t="s">
        <v>16</v>
      </c>
      <c r="D49" s="8" t="s">
        <v>27</v>
      </c>
      <c r="E49" s="73">
        <v>73</v>
      </c>
      <c r="F49" s="8" t="s">
        <v>35</v>
      </c>
      <c r="G49" s="73">
        <v>11</v>
      </c>
      <c r="H49" s="73">
        <v>14</v>
      </c>
      <c r="I49" s="74">
        <v>1.19</v>
      </c>
      <c r="J49" s="65"/>
    </row>
    <row r="50" spans="2:11" ht="19.5">
      <c r="B50" s="7" t="s">
        <v>81</v>
      </c>
      <c r="C50" s="8" t="s">
        <v>16</v>
      </c>
      <c r="D50" s="8" t="s">
        <v>24</v>
      </c>
      <c r="E50" s="73">
        <v>50</v>
      </c>
      <c r="F50" s="8" t="s">
        <v>82</v>
      </c>
      <c r="G50" s="73">
        <v>11</v>
      </c>
      <c r="H50" s="73">
        <v>13</v>
      </c>
      <c r="I50" s="74">
        <v>1.1100000000000001</v>
      </c>
      <c r="J50" s="65"/>
    </row>
    <row r="51" spans="2:11" ht="19.5">
      <c r="B51" s="7" t="s">
        <v>83</v>
      </c>
      <c r="C51" s="8" t="s">
        <v>16</v>
      </c>
      <c r="D51" s="8" t="s">
        <v>84</v>
      </c>
      <c r="E51" s="73">
        <v>40</v>
      </c>
      <c r="F51" s="8" t="s">
        <v>85</v>
      </c>
      <c r="G51" s="73">
        <v>18</v>
      </c>
      <c r="H51" s="73">
        <v>36</v>
      </c>
      <c r="I51" s="74">
        <v>3.06</v>
      </c>
      <c r="J51" s="65"/>
    </row>
    <row r="52" spans="2:11" ht="19.5">
      <c r="B52" s="7" t="s">
        <v>86</v>
      </c>
      <c r="C52" s="8" t="s">
        <v>16</v>
      </c>
      <c r="D52" s="8" t="s">
        <v>87</v>
      </c>
      <c r="E52" s="73">
        <v>100</v>
      </c>
      <c r="F52" s="8" t="s">
        <v>88</v>
      </c>
      <c r="G52" s="73">
        <v>9</v>
      </c>
      <c r="H52" s="73">
        <v>18</v>
      </c>
      <c r="I52" s="74">
        <v>1.53</v>
      </c>
      <c r="J52" s="65"/>
    </row>
    <row r="53" spans="2:11" ht="19.5">
      <c r="B53" s="7" t="s">
        <v>318</v>
      </c>
      <c r="C53" s="8" t="s">
        <v>16</v>
      </c>
      <c r="D53" s="8" t="s">
        <v>38</v>
      </c>
      <c r="E53" s="73">
        <v>600</v>
      </c>
      <c r="F53" s="8" t="s">
        <v>39</v>
      </c>
      <c r="G53" s="73">
        <v>23</v>
      </c>
      <c r="H53" s="73">
        <v>25</v>
      </c>
      <c r="I53" s="74">
        <v>2.13</v>
      </c>
      <c r="J53" s="65"/>
    </row>
    <row r="54" spans="2:11" ht="29.25">
      <c r="B54" s="7" t="s">
        <v>89</v>
      </c>
      <c r="C54" s="8" t="s">
        <v>16</v>
      </c>
      <c r="D54" s="8" t="s">
        <v>27</v>
      </c>
      <c r="E54" s="73">
        <v>300</v>
      </c>
      <c r="F54" s="8" t="s">
        <v>35</v>
      </c>
      <c r="G54" s="73">
        <v>10</v>
      </c>
      <c r="H54" s="73">
        <v>12</v>
      </c>
      <c r="I54" s="74">
        <v>1.02</v>
      </c>
      <c r="J54" s="65"/>
    </row>
    <row r="55" spans="2:11" ht="19.5">
      <c r="B55" s="7" t="s">
        <v>90</v>
      </c>
      <c r="C55" s="8" t="s">
        <v>16</v>
      </c>
      <c r="D55" s="8" t="s">
        <v>91</v>
      </c>
      <c r="E55" s="73">
        <v>11</v>
      </c>
      <c r="F55" s="8" t="s">
        <v>92</v>
      </c>
      <c r="G55" s="73">
        <v>5</v>
      </c>
      <c r="H55" s="73">
        <v>8</v>
      </c>
      <c r="I55" s="74">
        <v>0.68</v>
      </c>
      <c r="J55" s="65"/>
    </row>
    <row r="56" spans="2:11">
      <c r="B56" s="3" t="s">
        <v>93</v>
      </c>
      <c r="C56" s="4"/>
      <c r="D56" s="4"/>
      <c r="E56" s="73">
        <v>20</v>
      </c>
      <c r="F56" s="4"/>
      <c r="G56" s="73">
        <v>3</v>
      </c>
      <c r="H56" s="73">
        <v>3</v>
      </c>
      <c r="I56" s="74">
        <v>0.26</v>
      </c>
      <c r="J56" s="65"/>
    </row>
    <row r="57" spans="2:11" ht="29.25">
      <c r="B57" s="7" t="s">
        <v>94</v>
      </c>
      <c r="C57" s="8" t="s">
        <v>93</v>
      </c>
      <c r="D57" s="8" t="s">
        <v>95</v>
      </c>
      <c r="E57" s="73">
        <v>20</v>
      </c>
      <c r="F57" s="8" t="s">
        <v>35</v>
      </c>
      <c r="G57" s="73">
        <v>3</v>
      </c>
      <c r="H57" s="73">
        <v>3</v>
      </c>
      <c r="I57" s="74">
        <v>0.26</v>
      </c>
      <c r="J57" s="65"/>
    </row>
    <row r="58" spans="2:11">
      <c r="B58" s="3" t="s">
        <v>96</v>
      </c>
      <c r="C58" s="4"/>
      <c r="D58" s="4"/>
      <c r="E58" s="73" t="s">
        <v>0</v>
      </c>
      <c r="F58" s="4"/>
      <c r="G58" s="73" t="s">
        <v>0</v>
      </c>
      <c r="H58" s="73" t="s">
        <v>0</v>
      </c>
      <c r="I58" s="74" t="s">
        <v>0</v>
      </c>
      <c r="J58" s="64"/>
    </row>
    <row r="59" spans="2:11">
      <c r="B59" s="3" t="s">
        <v>97</v>
      </c>
      <c r="C59" s="4"/>
      <c r="D59" s="4"/>
      <c r="E59" s="73">
        <v>18652</v>
      </c>
      <c r="F59" s="4"/>
      <c r="G59" s="73">
        <v>697</v>
      </c>
      <c r="H59" s="73">
        <v>899</v>
      </c>
      <c r="I59" s="74">
        <v>76.45</v>
      </c>
      <c r="J59" s="64"/>
      <c r="K59" s="67"/>
    </row>
    <row r="64" spans="2:11" ht="27">
      <c r="B64" s="2" t="s">
        <v>161</v>
      </c>
      <c r="C64" s="2" t="s">
        <v>9</v>
      </c>
      <c r="D64" s="2" t="s">
        <v>10</v>
      </c>
      <c r="E64" s="2" t="s">
        <v>11</v>
      </c>
      <c r="F64" s="2" t="s">
        <v>12</v>
      </c>
      <c r="G64" s="2" t="s">
        <v>13</v>
      </c>
      <c r="H64" s="2" t="s">
        <v>14</v>
      </c>
      <c r="I64" s="2" t="s">
        <v>15</v>
      </c>
    </row>
    <row r="65" spans="2:14">
      <c r="B65" s="3" t="s">
        <v>16</v>
      </c>
      <c r="C65" s="4"/>
      <c r="D65" s="4"/>
      <c r="E65" s="5">
        <v>120</v>
      </c>
      <c r="F65" s="4"/>
      <c r="G65" s="5">
        <v>6</v>
      </c>
      <c r="H65" s="5">
        <v>9</v>
      </c>
      <c r="I65" s="74">
        <v>0.77</v>
      </c>
    </row>
    <row r="66" spans="2:14" ht="19.5">
      <c r="B66" s="7" t="s">
        <v>162</v>
      </c>
      <c r="C66" s="8" t="s">
        <v>16</v>
      </c>
      <c r="D66" s="8" t="s">
        <v>87</v>
      </c>
      <c r="E66" s="5">
        <v>120</v>
      </c>
      <c r="F66" s="8" t="s">
        <v>163</v>
      </c>
      <c r="G66" s="5">
        <v>6</v>
      </c>
      <c r="H66" s="5">
        <v>9</v>
      </c>
      <c r="I66" s="74">
        <v>0.77</v>
      </c>
      <c r="J66" s="64" t="s">
        <v>317</v>
      </c>
    </row>
    <row r="67" spans="2:14">
      <c r="B67" s="3" t="s">
        <v>93</v>
      </c>
      <c r="C67" s="4"/>
      <c r="D67" s="4"/>
      <c r="E67" s="5" t="s">
        <v>0</v>
      </c>
      <c r="F67" s="4"/>
      <c r="G67" s="5" t="s">
        <v>0</v>
      </c>
      <c r="H67" s="5" t="s">
        <v>0</v>
      </c>
      <c r="I67" s="74" t="s">
        <v>0</v>
      </c>
    </row>
    <row r="68" spans="2:14">
      <c r="B68" s="3" t="s">
        <v>96</v>
      </c>
      <c r="C68" s="4"/>
      <c r="D68" s="4"/>
      <c r="E68" s="5" t="s">
        <v>0</v>
      </c>
      <c r="F68" s="4"/>
      <c r="G68" s="5" t="s">
        <v>0</v>
      </c>
      <c r="H68" s="5" t="s">
        <v>0</v>
      </c>
      <c r="I68" s="74" t="s">
        <v>0</v>
      </c>
    </row>
    <row r="69" spans="2:14">
      <c r="B69" s="10" t="s">
        <v>97</v>
      </c>
      <c r="C69" s="16"/>
      <c r="D69" s="16"/>
      <c r="E69" s="11">
        <v>120</v>
      </c>
      <c r="F69" s="16"/>
      <c r="G69" s="11">
        <v>6</v>
      </c>
      <c r="H69" s="11">
        <v>9</v>
      </c>
      <c r="I69" s="75">
        <v>0.77</v>
      </c>
    </row>
    <row r="72" spans="2:14" ht="27">
      <c r="B72" s="2" t="s">
        <v>133</v>
      </c>
      <c r="C72" s="2" t="s">
        <v>9</v>
      </c>
      <c r="D72" s="2" t="s">
        <v>10</v>
      </c>
      <c r="E72" s="2" t="s">
        <v>134</v>
      </c>
      <c r="F72" s="2" t="s">
        <v>12</v>
      </c>
      <c r="G72" s="2" t="s">
        <v>135</v>
      </c>
      <c r="H72" s="2" t="s">
        <v>125</v>
      </c>
      <c r="I72" s="2" t="s">
        <v>136</v>
      </c>
      <c r="J72" s="2" t="s">
        <v>11</v>
      </c>
      <c r="K72" s="2" t="s">
        <v>13</v>
      </c>
      <c r="L72" s="2" t="s">
        <v>14</v>
      </c>
      <c r="M72" s="2" t="s">
        <v>15</v>
      </c>
    </row>
    <row r="73" spans="2:14">
      <c r="B73" s="3" t="s">
        <v>137</v>
      </c>
      <c r="C73" s="21"/>
      <c r="D73" s="21"/>
      <c r="E73" s="21"/>
      <c r="F73" s="21"/>
      <c r="G73" s="21"/>
      <c r="H73" s="22"/>
      <c r="I73" s="54"/>
      <c r="J73" s="5">
        <v>5</v>
      </c>
      <c r="K73" s="5">
        <v>5</v>
      </c>
      <c r="L73" s="5">
        <v>5</v>
      </c>
      <c r="M73" s="74">
        <v>0.42</v>
      </c>
      <c r="N73" s="64"/>
    </row>
    <row r="74" spans="2:14">
      <c r="B74" s="7" t="s">
        <v>138</v>
      </c>
      <c r="C74" s="21"/>
      <c r="D74" s="21"/>
      <c r="E74" s="21"/>
      <c r="F74" s="21"/>
      <c r="G74" s="21"/>
      <c r="H74" s="22"/>
      <c r="I74" s="54"/>
      <c r="J74" s="5">
        <v>5</v>
      </c>
      <c r="K74" s="5">
        <v>5</v>
      </c>
      <c r="L74" s="5">
        <v>5</v>
      </c>
      <c r="M74" s="74">
        <v>0.42</v>
      </c>
      <c r="N74" s="65"/>
    </row>
    <row r="75" spans="2:14">
      <c r="B75" s="15" t="s">
        <v>16</v>
      </c>
      <c r="C75" s="21"/>
      <c r="D75" s="21"/>
      <c r="E75" s="21"/>
      <c r="F75" s="21"/>
      <c r="G75" s="21"/>
      <c r="H75" s="22"/>
      <c r="I75" s="54"/>
      <c r="J75" s="5">
        <v>5</v>
      </c>
      <c r="K75" s="5">
        <v>5</v>
      </c>
      <c r="L75" s="5">
        <v>5</v>
      </c>
      <c r="M75" s="74">
        <v>0.42</v>
      </c>
      <c r="N75" s="64"/>
    </row>
    <row r="76" spans="2:14" ht="29.25">
      <c r="B76" s="23" t="s">
        <v>139</v>
      </c>
      <c r="C76" s="3" t="s">
        <v>16</v>
      </c>
      <c r="D76" s="3" t="s">
        <v>140</v>
      </c>
      <c r="E76" s="3" t="s">
        <v>141</v>
      </c>
      <c r="F76" s="3" t="s">
        <v>35</v>
      </c>
      <c r="G76" s="62">
        <v>44311</v>
      </c>
      <c r="H76" s="6" t="s">
        <v>142</v>
      </c>
      <c r="I76" s="14">
        <v>1000</v>
      </c>
      <c r="J76" s="5">
        <v>4</v>
      </c>
      <c r="K76" s="5">
        <v>4</v>
      </c>
      <c r="L76" s="5">
        <v>4</v>
      </c>
      <c r="M76" s="74">
        <v>0.34</v>
      </c>
      <c r="N76" s="65"/>
    </row>
    <row r="77" spans="2:14" ht="29.25">
      <c r="B77" s="23" t="s">
        <v>143</v>
      </c>
      <c r="C77" s="3" t="s">
        <v>16</v>
      </c>
      <c r="D77" s="3" t="s">
        <v>140</v>
      </c>
      <c r="E77" s="3" t="s">
        <v>141</v>
      </c>
      <c r="F77" s="3" t="s">
        <v>35</v>
      </c>
      <c r="G77" s="62">
        <v>44494</v>
      </c>
      <c r="H77" s="6" t="s">
        <v>144</v>
      </c>
      <c r="I77" s="14">
        <v>1000</v>
      </c>
      <c r="J77" s="5">
        <v>1</v>
      </c>
      <c r="K77" s="5">
        <v>1</v>
      </c>
      <c r="L77" s="5">
        <v>1</v>
      </c>
      <c r="M77" s="74">
        <v>0.08</v>
      </c>
      <c r="N77" s="65"/>
    </row>
    <row r="78" spans="2:14">
      <c r="B78" s="7" t="s">
        <v>145</v>
      </c>
      <c r="C78" s="21"/>
      <c r="D78" s="21"/>
      <c r="E78" s="21"/>
      <c r="F78" s="21"/>
      <c r="G78" s="21"/>
      <c r="H78" s="22"/>
      <c r="I78" s="54"/>
      <c r="J78" s="5" t="s">
        <v>0</v>
      </c>
      <c r="K78" s="5" t="s">
        <v>0</v>
      </c>
      <c r="L78" s="5" t="s">
        <v>0</v>
      </c>
      <c r="M78" s="74" t="s">
        <v>0</v>
      </c>
      <c r="N78" s="64"/>
    </row>
    <row r="79" spans="2:14">
      <c r="B79" s="7" t="s">
        <v>146</v>
      </c>
      <c r="C79" s="21"/>
      <c r="D79" s="21"/>
      <c r="E79" s="21"/>
      <c r="F79" s="21"/>
      <c r="G79" s="21"/>
      <c r="H79" s="22"/>
      <c r="I79" s="54"/>
      <c r="J79" s="5" t="s">
        <v>0</v>
      </c>
      <c r="K79" s="5" t="s">
        <v>0</v>
      </c>
      <c r="L79" s="5" t="s">
        <v>0</v>
      </c>
      <c r="M79" s="74" t="s">
        <v>0</v>
      </c>
      <c r="N79" s="64"/>
    </row>
    <row r="80" spans="2:14">
      <c r="B80" s="7" t="s">
        <v>147</v>
      </c>
      <c r="C80" s="21"/>
      <c r="D80" s="21"/>
      <c r="E80" s="21"/>
      <c r="F80" s="21"/>
      <c r="G80" s="21"/>
      <c r="H80" s="22"/>
      <c r="I80" s="54"/>
      <c r="J80" s="5" t="s">
        <v>0</v>
      </c>
      <c r="K80" s="5" t="s">
        <v>0</v>
      </c>
      <c r="L80" s="5" t="s">
        <v>0</v>
      </c>
      <c r="M80" s="74" t="s">
        <v>0</v>
      </c>
      <c r="N80" s="64"/>
    </row>
    <row r="81" spans="2:14">
      <c r="B81" s="3" t="s">
        <v>148</v>
      </c>
      <c r="C81" s="21"/>
      <c r="D81" s="21"/>
      <c r="E81" s="21"/>
      <c r="F81" s="21"/>
      <c r="G81" s="21"/>
      <c r="H81" s="22"/>
      <c r="I81" s="54"/>
      <c r="J81" s="5">
        <v>162</v>
      </c>
      <c r="K81" s="5">
        <v>169</v>
      </c>
      <c r="L81" s="5">
        <v>172</v>
      </c>
      <c r="M81" s="74">
        <v>14.63</v>
      </c>
      <c r="N81" s="65"/>
    </row>
    <row r="82" spans="2:14">
      <c r="B82" s="7" t="s">
        <v>138</v>
      </c>
      <c r="C82" s="21"/>
      <c r="D82" s="21"/>
      <c r="E82" s="21"/>
      <c r="F82" s="21"/>
      <c r="G82" s="21"/>
      <c r="H82" s="22"/>
      <c r="I82" s="54"/>
      <c r="J82" s="5">
        <v>162</v>
      </c>
      <c r="K82" s="5">
        <v>169</v>
      </c>
      <c r="L82" s="5">
        <v>172</v>
      </c>
      <c r="M82" s="74">
        <v>14.63</v>
      </c>
      <c r="N82" s="64"/>
    </row>
    <row r="83" spans="2:14">
      <c r="B83" s="15" t="s">
        <v>16</v>
      </c>
      <c r="C83" s="21"/>
      <c r="D83" s="21"/>
      <c r="E83" s="21"/>
      <c r="F83" s="21"/>
      <c r="G83" s="21"/>
      <c r="H83" s="22"/>
      <c r="I83" s="54"/>
      <c r="J83" s="5">
        <v>162</v>
      </c>
      <c r="K83" s="5">
        <v>169</v>
      </c>
      <c r="L83" s="5">
        <v>172</v>
      </c>
      <c r="M83" s="74">
        <v>14.63</v>
      </c>
      <c r="N83" s="64"/>
    </row>
    <row r="84" spans="2:14" ht="29.25">
      <c r="B84" s="23" t="s">
        <v>149</v>
      </c>
      <c r="C84" s="3" t="s">
        <v>16</v>
      </c>
      <c r="D84" s="3" t="s">
        <v>140</v>
      </c>
      <c r="E84" s="3" t="s">
        <v>141</v>
      </c>
      <c r="F84" s="3" t="s">
        <v>35</v>
      </c>
      <c r="G84" s="62">
        <v>44890</v>
      </c>
      <c r="H84" s="6" t="s">
        <v>150</v>
      </c>
      <c r="I84" s="14">
        <v>1000</v>
      </c>
      <c r="J84" s="5">
        <v>4</v>
      </c>
      <c r="K84" s="5">
        <v>4</v>
      </c>
      <c r="L84" s="5">
        <v>4</v>
      </c>
      <c r="M84" s="74">
        <v>0.34</v>
      </c>
      <c r="N84" s="64"/>
    </row>
    <row r="85" spans="2:14" ht="29.25">
      <c r="B85" s="23" t="s">
        <v>151</v>
      </c>
      <c r="C85" s="3" t="s">
        <v>16</v>
      </c>
      <c r="D85" s="3" t="s">
        <v>140</v>
      </c>
      <c r="E85" s="3" t="s">
        <v>141</v>
      </c>
      <c r="F85" s="3" t="s">
        <v>35</v>
      </c>
      <c r="G85" s="62">
        <v>45437</v>
      </c>
      <c r="H85" s="6" t="s">
        <v>150</v>
      </c>
      <c r="I85" s="14">
        <v>1000</v>
      </c>
      <c r="J85" s="5">
        <v>25</v>
      </c>
      <c r="K85" s="5">
        <v>25</v>
      </c>
      <c r="L85" s="5">
        <v>25</v>
      </c>
      <c r="M85" s="74">
        <v>2.13</v>
      </c>
      <c r="N85" s="64"/>
    </row>
    <row r="86" spans="2:14" ht="29.25">
      <c r="B86" s="23" t="s">
        <v>152</v>
      </c>
      <c r="C86" s="3" t="s">
        <v>16</v>
      </c>
      <c r="D86" s="3" t="s">
        <v>140</v>
      </c>
      <c r="E86" s="3" t="s">
        <v>141</v>
      </c>
      <c r="F86" s="3" t="s">
        <v>35</v>
      </c>
      <c r="G86" s="62">
        <v>45802</v>
      </c>
      <c r="H86" s="6" t="s">
        <v>150</v>
      </c>
      <c r="I86" s="14">
        <v>1000</v>
      </c>
      <c r="J86" s="5">
        <v>2</v>
      </c>
      <c r="K86" s="5">
        <v>2</v>
      </c>
      <c r="L86" s="5">
        <v>2</v>
      </c>
      <c r="M86" s="74">
        <v>0.17</v>
      </c>
      <c r="N86" s="64"/>
    </row>
    <row r="87" spans="2:14" ht="29.25">
      <c r="B87" s="23" t="s">
        <v>153</v>
      </c>
      <c r="C87" s="3" t="s">
        <v>16</v>
      </c>
      <c r="D87" s="3" t="s">
        <v>140</v>
      </c>
      <c r="E87" s="3" t="s">
        <v>141</v>
      </c>
      <c r="F87" s="3" t="s">
        <v>35</v>
      </c>
      <c r="G87" s="62">
        <v>47781</v>
      </c>
      <c r="H87" s="6" t="s">
        <v>154</v>
      </c>
      <c r="I87" s="14">
        <v>1000</v>
      </c>
      <c r="J87" s="5">
        <v>50</v>
      </c>
      <c r="K87" s="5">
        <v>50</v>
      </c>
      <c r="L87" s="5">
        <v>50</v>
      </c>
      <c r="M87" s="74">
        <v>4.25</v>
      </c>
      <c r="N87" s="64"/>
    </row>
    <row r="88" spans="2:14" ht="29.25">
      <c r="B88" s="23" t="s">
        <v>155</v>
      </c>
      <c r="C88" s="3" t="s">
        <v>16</v>
      </c>
      <c r="D88" s="3" t="s">
        <v>140</v>
      </c>
      <c r="E88" s="3" t="s">
        <v>141</v>
      </c>
      <c r="F88" s="3" t="s">
        <v>35</v>
      </c>
      <c r="G88" s="62">
        <v>45316</v>
      </c>
      <c r="H88" s="6" t="s">
        <v>156</v>
      </c>
      <c r="I88" s="14">
        <v>1000</v>
      </c>
      <c r="J88" s="5">
        <v>16</v>
      </c>
      <c r="K88" s="5">
        <v>16</v>
      </c>
      <c r="L88" s="5">
        <v>16</v>
      </c>
      <c r="M88" s="74">
        <v>1.36</v>
      </c>
      <c r="N88" s="64"/>
    </row>
    <row r="89" spans="2:14" ht="29.25">
      <c r="B89" s="23" t="s">
        <v>157</v>
      </c>
      <c r="C89" s="3" t="s">
        <v>16</v>
      </c>
      <c r="D89" s="3" t="s">
        <v>140</v>
      </c>
      <c r="E89" s="3" t="s">
        <v>141</v>
      </c>
      <c r="F89" s="3" t="s">
        <v>35</v>
      </c>
      <c r="G89" s="62">
        <v>45863</v>
      </c>
      <c r="H89" s="6" t="s">
        <v>158</v>
      </c>
      <c r="I89" s="14">
        <v>1000</v>
      </c>
      <c r="J89" s="5">
        <v>65</v>
      </c>
      <c r="K89" s="5">
        <v>72</v>
      </c>
      <c r="L89" s="5">
        <v>75</v>
      </c>
      <c r="M89" s="74">
        <v>6.38</v>
      </c>
      <c r="N89" s="64"/>
    </row>
    <row r="90" spans="2:14">
      <c r="B90" s="7" t="s">
        <v>145</v>
      </c>
      <c r="C90" s="21"/>
      <c r="D90" s="21"/>
      <c r="E90" s="21"/>
      <c r="F90" s="21"/>
      <c r="G90" s="21"/>
      <c r="H90" s="22"/>
      <c r="I90" s="54"/>
      <c r="J90" s="5" t="s">
        <v>0</v>
      </c>
      <c r="K90" s="5" t="s">
        <v>0</v>
      </c>
      <c r="L90" s="5" t="s">
        <v>0</v>
      </c>
      <c r="M90" s="74" t="s">
        <v>0</v>
      </c>
      <c r="N90" s="64"/>
    </row>
    <row r="91" spans="2:14">
      <c r="B91" s="7" t="s">
        <v>146</v>
      </c>
      <c r="C91" s="21"/>
      <c r="D91" s="21"/>
      <c r="E91" s="21"/>
      <c r="F91" s="21"/>
      <c r="G91" s="21"/>
      <c r="H91" s="22"/>
      <c r="I91" s="54"/>
      <c r="J91" s="5" t="s">
        <v>0</v>
      </c>
      <c r="K91" s="5" t="s">
        <v>0</v>
      </c>
      <c r="L91" s="5" t="s">
        <v>0</v>
      </c>
      <c r="M91" s="74" t="s">
        <v>0</v>
      </c>
      <c r="N91" s="64"/>
    </row>
    <row r="92" spans="2:14">
      <c r="B92" s="7" t="s">
        <v>147</v>
      </c>
      <c r="C92" s="21"/>
      <c r="D92" s="21"/>
      <c r="E92" s="21"/>
      <c r="F92" s="21"/>
      <c r="G92" s="21"/>
      <c r="H92" s="22"/>
      <c r="I92" s="54"/>
      <c r="J92" s="5" t="s">
        <v>0</v>
      </c>
      <c r="K92" s="5" t="s">
        <v>0</v>
      </c>
      <c r="L92" s="5" t="s">
        <v>0</v>
      </c>
      <c r="M92" s="74" t="s">
        <v>0</v>
      </c>
      <c r="N92" s="64"/>
    </row>
    <row r="93" spans="2:14">
      <c r="B93" s="10" t="s">
        <v>97</v>
      </c>
      <c r="C93" s="24"/>
      <c r="D93" s="24"/>
      <c r="E93" s="24"/>
      <c r="F93" s="24"/>
      <c r="G93" s="24"/>
      <c r="H93" s="25"/>
      <c r="I93" s="55"/>
      <c r="J93" s="5">
        <v>167</v>
      </c>
      <c r="K93" s="11">
        <v>174</v>
      </c>
      <c r="L93" s="11">
        <v>177</v>
      </c>
      <c r="M93" s="75">
        <v>15.05</v>
      </c>
      <c r="N93" s="64"/>
    </row>
    <row r="101" spans="2:12" ht="36">
      <c r="B101" s="2" t="s">
        <v>121</v>
      </c>
      <c r="C101" s="2" t="s">
        <v>122</v>
      </c>
      <c r="D101" s="2" t="s">
        <v>123</v>
      </c>
      <c r="E101" s="2" t="s">
        <v>124</v>
      </c>
      <c r="F101" s="2" t="s">
        <v>125</v>
      </c>
      <c r="G101" s="2" t="s">
        <v>126</v>
      </c>
      <c r="H101" s="2" t="s">
        <v>13</v>
      </c>
      <c r="I101" s="2" t="s">
        <v>127</v>
      </c>
      <c r="J101" s="2" t="s">
        <v>14</v>
      </c>
      <c r="K101" s="2" t="s">
        <v>15</v>
      </c>
    </row>
    <row r="102" spans="2:12">
      <c r="B102" s="3" t="s">
        <v>128</v>
      </c>
      <c r="C102" s="4"/>
      <c r="D102" s="4"/>
      <c r="E102" s="4"/>
      <c r="F102" s="4"/>
      <c r="G102" s="5"/>
      <c r="H102" s="5">
        <v>77</v>
      </c>
      <c r="I102" s="5"/>
      <c r="J102" s="5">
        <v>77</v>
      </c>
      <c r="K102" s="74">
        <v>6.55</v>
      </c>
    </row>
    <row r="103" spans="2:12" ht="19.5">
      <c r="B103" s="7" t="s">
        <v>316</v>
      </c>
      <c r="C103" s="8" t="s">
        <v>129</v>
      </c>
      <c r="D103" s="8" t="s">
        <v>35</v>
      </c>
      <c r="E103" s="8" t="s">
        <v>130</v>
      </c>
      <c r="F103" s="17" t="s">
        <v>131</v>
      </c>
      <c r="G103" s="5">
        <v>77</v>
      </c>
      <c r="H103" s="5">
        <v>77</v>
      </c>
      <c r="I103" s="5">
        <v>77</v>
      </c>
      <c r="J103" s="5">
        <v>77</v>
      </c>
      <c r="K103" s="74">
        <v>6.55</v>
      </c>
      <c r="L103" s="64" t="s">
        <v>317</v>
      </c>
    </row>
    <row r="104" spans="2:12">
      <c r="B104" s="3" t="s">
        <v>132</v>
      </c>
      <c r="C104" s="4"/>
      <c r="D104" s="4"/>
      <c r="E104" s="4"/>
      <c r="F104" s="4"/>
      <c r="G104" s="5"/>
      <c r="H104" s="5" t="s">
        <v>0</v>
      </c>
      <c r="I104" s="5"/>
      <c r="J104" s="5" t="s">
        <v>0</v>
      </c>
      <c r="K104" s="74" t="s">
        <v>0</v>
      </c>
    </row>
    <row r="105" spans="2:12">
      <c r="B105" s="10" t="s">
        <v>97</v>
      </c>
      <c r="C105" s="18"/>
      <c r="D105" s="18"/>
      <c r="E105" s="18"/>
      <c r="F105" s="18"/>
      <c r="G105" s="19"/>
      <c r="H105" s="11">
        <v>77</v>
      </c>
      <c r="I105" s="19"/>
      <c r="J105" s="11">
        <v>77</v>
      </c>
      <c r="K105" s="75">
        <v>6.55</v>
      </c>
    </row>
    <row r="111" spans="2:12">
      <c r="B111" s="61"/>
    </row>
  </sheetData>
  <pageMargins left="0.7" right="0.7" top="0.75" bottom="0.75" header="0.3" footer="0.3"/>
  <pageSetup paperSize="9" orientation="portrait" horizontalDpi="65532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D16"/>
  <sheetViews>
    <sheetView workbookViewId="0">
      <selection activeCell="B5" sqref="B5:D8"/>
    </sheetView>
  </sheetViews>
  <sheetFormatPr defaultRowHeight="14.25"/>
  <cols>
    <col min="2" max="2" width="31.25" customWidth="1"/>
    <col min="3" max="10" width="13.75" customWidth="1"/>
  </cols>
  <sheetData>
    <row r="4" spans="2:4" ht="27">
      <c r="B4" s="2" t="s">
        <v>159</v>
      </c>
      <c r="C4" s="26" t="s">
        <v>14</v>
      </c>
      <c r="D4" s="27" t="s">
        <v>15</v>
      </c>
    </row>
    <row r="5" spans="2:4" ht="19.5">
      <c r="B5" s="3" t="s">
        <v>160</v>
      </c>
      <c r="C5" s="73">
        <v>5</v>
      </c>
      <c r="D5" s="74">
        <v>0.42</v>
      </c>
    </row>
    <row r="6" spans="2:4">
      <c r="B6" s="7" t="s">
        <v>59</v>
      </c>
      <c r="C6" s="73">
        <v>2</v>
      </c>
      <c r="D6" s="74">
        <v>0.17</v>
      </c>
    </row>
    <row r="7" spans="2:4" ht="19.5">
      <c r="B7" s="7" t="s">
        <v>62</v>
      </c>
      <c r="C7" s="73">
        <v>3</v>
      </c>
      <c r="D7" s="74">
        <v>0.25</v>
      </c>
    </row>
    <row r="8" spans="2:4">
      <c r="B8" s="10" t="s">
        <v>97</v>
      </c>
      <c r="C8" s="11">
        <v>5</v>
      </c>
      <c r="D8" s="75">
        <v>0.42</v>
      </c>
    </row>
    <row r="16" spans="2:4">
      <c r="B16" s="61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27"/>
  <sheetViews>
    <sheetView zoomScaleNormal="100" workbookViewId="0">
      <selection activeCell="E1" sqref="E1:I1048576"/>
    </sheetView>
  </sheetViews>
  <sheetFormatPr defaultRowHeight="14.25"/>
  <cols>
    <col min="2" max="2" width="63.625" customWidth="1"/>
    <col min="3" max="4" width="15.5" customWidth="1"/>
  </cols>
  <sheetData>
    <row r="2" spans="2:4">
      <c r="B2" s="2" t="s">
        <v>98</v>
      </c>
      <c r="C2" s="9">
        <v>44196</v>
      </c>
      <c r="D2" s="9">
        <v>43830</v>
      </c>
    </row>
    <row r="3" spans="2:4">
      <c r="B3" s="10" t="s">
        <v>99</v>
      </c>
      <c r="C3" s="11">
        <v>1176</v>
      </c>
      <c r="D3" s="11">
        <v>24</v>
      </c>
    </row>
    <row r="4" spans="2:4">
      <c r="B4" s="7" t="s">
        <v>100</v>
      </c>
      <c r="C4" s="73">
        <v>13</v>
      </c>
      <c r="D4" s="73">
        <v>2</v>
      </c>
    </row>
    <row r="5" spans="2:4">
      <c r="B5" s="7" t="s">
        <v>101</v>
      </c>
      <c r="C5" s="73">
        <v>1</v>
      </c>
      <c r="D5" s="73" t="s">
        <v>0</v>
      </c>
    </row>
    <row r="6" spans="2:4">
      <c r="B6" s="7" t="s">
        <v>102</v>
      </c>
      <c r="C6" s="73" t="s">
        <v>0</v>
      </c>
      <c r="D6" s="73" t="s">
        <v>0</v>
      </c>
    </row>
    <row r="7" spans="2:4">
      <c r="B7" s="7" t="s">
        <v>103</v>
      </c>
      <c r="C7" s="73">
        <v>1085</v>
      </c>
      <c r="D7" s="73">
        <v>3</v>
      </c>
    </row>
    <row r="8" spans="2:4">
      <c r="B8" s="7" t="s">
        <v>104</v>
      </c>
      <c r="C8" s="73">
        <v>177</v>
      </c>
      <c r="D8" s="73">
        <v>3</v>
      </c>
    </row>
    <row r="9" spans="2:4">
      <c r="B9" s="7" t="s">
        <v>105</v>
      </c>
      <c r="C9" s="73">
        <v>77</v>
      </c>
      <c r="D9" s="73">
        <v>19</v>
      </c>
    </row>
    <row r="10" spans="2:4">
      <c r="B10" s="7" t="s">
        <v>104</v>
      </c>
      <c r="C10" s="73" t="s">
        <v>0</v>
      </c>
      <c r="D10" s="73" t="s">
        <v>0</v>
      </c>
    </row>
    <row r="11" spans="2:4">
      <c r="B11" s="7" t="s">
        <v>106</v>
      </c>
      <c r="C11" s="73" t="s">
        <v>0</v>
      </c>
      <c r="D11" s="73" t="s">
        <v>0</v>
      </c>
    </row>
    <row r="12" spans="2:4">
      <c r="B12" s="7" t="s">
        <v>107</v>
      </c>
      <c r="C12" s="73" t="s">
        <v>0</v>
      </c>
      <c r="D12" s="73" t="s">
        <v>0</v>
      </c>
    </row>
    <row r="13" spans="2:4">
      <c r="B13" s="10" t="s">
        <v>108</v>
      </c>
      <c r="C13" s="11">
        <v>6</v>
      </c>
      <c r="D13" s="11">
        <v>2</v>
      </c>
    </row>
    <row r="14" spans="2:4">
      <c r="B14" s="10" t="s">
        <v>109</v>
      </c>
      <c r="C14" s="11">
        <v>1170</v>
      </c>
      <c r="D14" s="11">
        <v>22</v>
      </c>
    </row>
    <row r="15" spans="2:4">
      <c r="B15" s="10" t="s">
        <v>110</v>
      </c>
      <c r="C15" s="11">
        <v>958</v>
      </c>
      <c r="D15" s="11">
        <v>22</v>
      </c>
    </row>
    <row r="16" spans="2:4">
      <c r="B16" s="7" t="s">
        <v>111</v>
      </c>
      <c r="C16" s="73">
        <v>999</v>
      </c>
      <c r="D16" s="73">
        <v>22</v>
      </c>
    </row>
    <row r="17" spans="2:4">
      <c r="B17" s="7" t="s">
        <v>112</v>
      </c>
      <c r="C17" s="73">
        <v>-41</v>
      </c>
      <c r="D17" s="73" t="s">
        <v>0</v>
      </c>
    </row>
    <row r="18" spans="2:4">
      <c r="B18" s="10" t="s">
        <v>113</v>
      </c>
      <c r="C18" s="11">
        <v>6</v>
      </c>
      <c r="D18" s="11" t="s">
        <v>0</v>
      </c>
    </row>
    <row r="19" spans="2:4">
      <c r="B19" s="7" t="s">
        <v>114</v>
      </c>
      <c r="C19" s="73">
        <v>5</v>
      </c>
      <c r="D19" s="73" t="s">
        <v>0</v>
      </c>
    </row>
    <row r="20" spans="2:4">
      <c r="B20" s="7" t="s">
        <v>115</v>
      </c>
      <c r="C20" s="73">
        <v>1</v>
      </c>
      <c r="D20" s="73" t="s">
        <v>0</v>
      </c>
    </row>
    <row r="21" spans="2:4">
      <c r="B21" s="10" t="s">
        <v>116</v>
      </c>
      <c r="C21" s="11">
        <v>206</v>
      </c>
      <c r="D21" s="11" t="s">
        <v>0</v>
      </c>
    </row>
    <row r="22" spans="2:4">
      <c r="B22" s="10" t="s">
        <v>117</v>
      </c>
      <c r="C22" s="11">
        <v>1170</v>
      </c>
      <c r="D22" s="11">
        <v>22</v>
      </c>
    </row>
    <row r="23" spans="2:4">
      <c r="B23" s="10"/>
      <c r="C23" s="12"/>
      <c r="D23" s="12"/>
    </row>
    <row r="24" spans="2:4">
      <c r="B24" s="3" t="s">
        <v>118</v>
      </c>
      <c r="C24" s="13">
        <v>19954.858899999999</v>
      </c>
      <c r="D24" s="13">
        <v>445.19240000000002</v>
      </c>
    </row>
    <row r="25" spans="2:4">
      <c r="B25" s="7" t="s">
        <v>119</v>
      </c>
      <c r="C25" s="13">
        <v>19954.858899999999</v>
      </c>
      <c r="D25" s="13">
        <v>445.19240000000002</v>
      </c>
    </row>
    <row r="26" spans="2:4">
      <c r="B26" s="3" t="s">
        <v>120</v>
      </c>
      <c r="C26" s="14">
        <v>58.65</v>
      </c>
      <c r="D26" s="14">
        <v>50.04</v>
      </c>
    </row>
    <row r="27" spans="2:4">
      <c r="B27" s="7" t="s">
        <v>119</v>
      </c>
      <c r="C27" s="14">
        <v>58.65</v>
      </c>
      <c r="D27" s="14">
        <v>50.04</v>
      </c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36"/>
  <sheetViews>
    <sheetView topLeftCell="A3" zoomScaleNormal="100" workbookViewId="0">
      <selection activeCell="F33" sqref="F33"/>
    </sheetView>
  </sheetViews>
  <sheetFormatPr defaultRowHeight="14.25"/>
  <cols>
    <col min="2" max="2" width="53.125" customWidth="1"/>
    <col min="3" max="4" width="15.625" customWidth="1"/>
  </cols>
  <sheetData>
    <row r="2" spans="2:4" ht="18">
      <c r="B2" s="42" t="s">
        <v>265</v>
      </c>
      <c r="C2" s="42" t="s">
        <v>266</v>
      </c>
      <c r="D2" s="42" t="s">
        <v>267</v>
      </c>
    </row>
    <row r="3" spans="2:4">
      <c r="B3" s="36" t="s">
        <v>268</v>
      </c>
      <c r="C3" s="37">
        <v>8</v>
      </c>
      <c r="D3" s="37" t="s">
        <v>0</v>
      </c>
    </row>
    <row r="4" spans="2:4">
      <c r="B4" s="44" t="s">
        <v>269</v>
      </c>
      <c r="C4" s="30">
        <v>5</v>
      </c>
      <c r="D4" s="30" t="s">
        <v>0</v>
      </c>
    </row>
    <row r="5" spans="2:4">
      <c r="B5" s="44" t="s">
        <v>270</v>
      </c>
      <c r="C5" s="30">
        <v>2</v>
      </c>
      <c r="D5" s="30" t="s">
        <v>0</v>
      </c>
    </row>
    <row r="6" spans="2:4">
      <c r="B6" s="44" t="s">
        <v>271</v>
      </c>
      <c r="C6" s="30" t="s">
        <v>0</v>
      </c>
      <c r="D6" s="30" t="s">
        <v>0</v>
      </c>
    </row>
    <row r="7" spans="2:4">
      <c r="B7" s="44" t="s">
        <v>272</v>
      </c>
      <c r="C7" s="30" t="s">
        <v>0</v>
      </c>
      <c r="D7" s="30" t="s">
        <v>0</v>
      </c>
    </row>
    <row r="8" spans="2:4">
      <c r="B8" s="44" t="s">
        <v>172</v>
      </c>
      <c r="C8" s="30">
        <v>1</v>
      </c>
      <c r="D8" s="30" t="s">
        <v>0</v>
      </c>
    </row>
    <row r="9" spans="2:4" s="71" customFormat="1">
      <c r="B9" s="77" t="s">
        <v>319</v>
      </c>
      <c r="C9" s="30">
        <v>1</v>
      </c>
      <c r="D9" s="30" t="s">
        <v>0</v>
      </c>
    </row>
    <row r="10" spans="2:4">
      <c r="B10" s="36" t="s">
        <v>273</v>
      </c>
      <c r="C10" s="37">
        <f>61-4</f>
        <v>57</v>
      </c>
      <c r="D10" s="37" t="s">
        <v>0</v>
      </c>
    </row>
    <row r="11" spans="2:4">
      <c r="B11" s="44" t="s">
        <v>175</v>
      </c>
      <c r="C11" s="30">
        <v>2</v>
      </c>
      <c r="D11" s="30" t="s">
        <v>0</v>
      </c>
    </row>
    <row r="12" spans="2:4">
      <c r="B12" s="44" t="s">
        <v>176</v>
      </c>
      <c r="C12" s="30" t="s">
        <v>0</v>
      </c>
      <c r="D12" s="30" t="s">
        <v>0</v>
      </c>
    </row>
    <row r="13" spans="2:4">
      <c r="B13" s="44" t="s">
        <v>177</v>
      </c>
      <c r="C13" s="30">
        <f>41-3</f>
        <v>38</v>
      </c>
      <c r="D13" s="30" t="s">
        <v>0</v>
      </c>
    </row>
    <row r="14" spans="2:4">
      <c r="B14" s="44" t="s">
        <v>178</v>
      </c>
      <c r="C14" s="30">
        <f>17-1</f>
        <v>16</v>
      </c>
      <c r="D14" s="30" t="s">
        <v>0</v>
      </c>
    </row>
    <row r="15" spans="2:4">
      <c r="B15" s="44" t="s">
        <v>179</v>
      </c>
      <c r="C15" s="30" t="s">
        <v>0</v>
      </c>
      <c r="D15" s="30" t="s">
        <v>0</v>
      </c>
    </row>
    <row r="16" spans="2:4">
      <c r="B16" s="44" t="s">
        <v>180</v>
      </c>
      <c r="C16" s="30" t="s">
        <v>0</v>
      </c>
      <c r="D16" s="30" t="s">
        <v>0</v>
      </c>
    </row>
    <row r="17" spans="2:4">
      <c r="B17" s="44" t="s">
        <v>181</v>
      </c>
      <c r="C17" s="30" t="s">
        <v>0</v>
      </c>
      <c r="D17" s="30" t="s">
        <v>0</v>
      </c>
    </row>
    <row r="18" spans="2:4">
      <c r="B18" s="44" t="s">
        <v>182</v>
      </c>
      <c r="C18" s="30" t="s">
        <v>0</v>
      </c>
      <c r="D18" s="30" t="s">
        <v>0</v>
      </c>
    </row>
    <row r="19" spans="2:4">
      <c r="B19" s="44" t="s">
        <v>183</v>
      </c>
      <c r="C19" s="30" t="s">
        <v>0</v>
      </c>
      <c r="D19" s="30" t="s">
        <v>0</v>
      </c>
    </row>
    <row r="20" spans="2:4">
      <c r="B20" s="44" t="s">
        <v>184</v>
      </c>
      <c r="C20" s="30" t="s">
        <v>0</v>
      </c>
      <c r="D20" s="30" t="s">
        <v>0</v>
      </c>
    </row>
    <row r="21" spans="2:4">
      <c r="B21" s="44" t="s">
        <v>185</v>
      </c>
      <c r="C21" s="30" t="s">
        <v>0</v>
      </c>
      <c r="D21" s="30" t="s">
        <v>0</v>
      </c>
    </row>
    <row r="22" spans="2:4">
      <c r="B22" s="44" t="s">
        <v>186</v>
      </c>
      <c r="C22" s="30">
        <v>1</v>
      </c>
      <c r="D22" s="30" t="s">
        <v>0</v>
      </c>
    </row>
    <row r="23" spans="2:4">
      <c r="B23" s="44" t="s">
        <v>172</v>
      </c>
      <c r="C23" s="30" t="s">
        <v>0</v>
      </c>
      <c r="D23" s="30" t="s">
        <v>0</v>
      </c>
    </row>
    <row r="24" spans="2:4">
      <c r="B24" s="36" t="s">
        <v>274</v>
      </c>
      <c r="C24" s="30">
        <f>58-4</f>
        <v>54</v>
      </c>
      <c r="D24" s="30" t="s">
        <v>0</v>
      </c>
    </row>
    <row r="25" spans="2:4">
      <c r="B25" s="36" t="s">
        <v>275</v>
      </c>
      <c r="C25" s="30">
        <v>3</v>
      </c>
      <c r="D25" s="30" t="s">
        <v>0</v>
      </c>
    </row>
    <row r="26" spans="2:4">
      <c r="B26" s="36" t="s">
        <v>276</v>
      </c>
      <c r="C26" s="30">
        <v>5</v>
      </c>
      <c r="D26" s="30" t="s">
        <v>0</v>
      </c>
    </row>
    <row r="27" spans="2:4">
      <c r="B27" s="36" t="s">
        <v>277</v>
      </c>
      <c r="C27" s="30">
        <v>207</v>
      </c>
      <c r="D27" s="30" t="s">
        <v>0</v>
      </c>
    </row>
    <row r="28" spans="2:4">
      <c r="B28" s="44" t="s">
        <v>278</v>
      </c>
      <c r="C28" s="30">
        <v>1</v>
      </c>
      <c r="D28" s="30" t="s">
        <v>0</v>
      </c>
    </row>
    <row r="29" spans="2:4">
      <c r="B29" s="45" t="s">
        <v>279</v>
      </c>
      <c r="C29" s="30" t="s">
        <v>0</v>
      </c>
      <c r="D29" s="30" t="s">
        <v>0</v>
      </c>
    </row>
    <row r="30" spans="2:4">
      <c r="B30" s="44" t="s">
        <v>280</v>
      </c>
      <c r="C30" s="30">
        <v>206</v>
      </c>
      <c r="D30" s="30" t="s">
        <v>0</v>
      </c>
    </row>
    <row r="31" spans="2:4">
      <c r="B31" s="45" t="s">
        <v>279</v>
      </c>
      <c r="C31" s="30">
        <v>7</v>
      </c>
      <c r="D31" s="30" t="s">
        <v>0</v>
      </c>
    </row>
    <row r="32" spans="2:4">
      <c r="B32" s="36" t="s">
        <v>281</v>
      </c>
      <c r="C32" s="30">
        <v>212</v>
      </c>
      <c r="D32" s="30" t="s">
        <v>0</v>
      </c>
    </row>
    <row r="33" spans="2:4">
      <c r="B33" s="3" t="s">
        <v>282</v>
      </c>
      <c r="C33" s="14"/>
      <c r="D33" s="14"/>
    </row>
    <row r="34" spans="2:4">
      <c r="B34" s="45" t="s">
        <v>119</v>
      </c>
      <c r="C34" s="31">
        <v>10.62</v>
      </c>
      <c r="D34" s="31" t="s">
        <v>0</v>
      </c>
    </row>
    <row r="36" spans="2:4">
      <c r="D36" s="72"/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F50"/>
  <sheetViews>
    <sheetView topLeftCell="D13" zoomScaleNormal="100" workbookViewId="0">
      <selection activeCell="G33" sqref="G1:T1048576"/>
    </sheetView>
  </sheetViews>
  <sheetFormatPr defaultRowHeight="14.25"/>
  <cols>
    <col min="2" max="2" width="44.375" customWidth="1"/>
    <col min="3" max="6" width="11" customWidth="1"/>
  </cols>
  <sheetData>
    <row r="2" spans="2:6">
      <c r="B2" s="46" t="s">
        <v>298</v>
      </c>
      <c r="C2" s="98" t="s">
        <v>164</v>
      </c>
      <c r="D2" s="98"/>
      <c r="E2" s="98" t="s">
        <v>165</v>
      </c>
      <c r="F2" s="98"/>
    </row>
    <row r="3" spans="2:6">
      <c r="B3" s="10" t="s">
        <v>6</v>
      </c>
      <c r="C3" s="96"/>
      <c r="D3" s="97"/>
      <c r="E3" s="88">
        <v>22</v>
      </c>
      <c r="F3" s="88"/>
    </row>
    <row r="4" spans="2:6">
      <c r="B4" s="3" t="s">
        <v>299</v>
      </c>
      <c r="C4" s="88">
        <v>22</v>
      </c>
      <c r="D4" s="88"/>
      <c r="E4" s="88" t="s">
        <v>0</v>
      </c>
      <c r="F4" s="88"/>
    </row>
    <row r="5" spans="2:6">
      <c r="B5" s="3" t="s">
        <v>300</v>
      </c>
      <c r="C5" s="88">
        <v>212</v>
      </c>
      <c r="D5" s="88"/>
      <c r="E5" s="88" t="s">
        <v>0</v>
      </c>
      <c r="F5" s="88"/>
    </row>
    <row r="6" spans="2:6">
      <c r="B6" s="7" t="s">
        <v>301</v>
      </c>
      <c r="C6" s="88">
        <v>5</v>
      </c>
      <c r="D6" s="88"/>
      <c r="E6" s="88" t="s">
        <v>0</v>
      </c>
      <c r="F6" s="88"/>
    </row>
    <row r="7" spans="2:6">
      <c r="B7" s="7" t="s">
        <v>302</v>
      </c>
      <c r="C7" s="88">
        <v>1</v>
      </c>
      <c r="D7" s="88"/>
      <c r="E7" s="88" t="s">
        <v>0</v>
      </c>
      <c r="F7" s="88"/>
    </row>
    <row r="8" spans="2:6">
      <c r="B8" s="7" t="s">
        <v>303</v>
      </c>
      <c r="C8" s="88">
        <v>206</v>
      </c>
      <c r="D8" s="88"/>
      <c r="E8" s="88" t="s">
        <v>0</v>
      </c>
      <c r="F8" s="88"/>
    </row>
    <row r="9" spans="2:6">
      <c r="B9" s="3" t="s">
        <v>304</v>
      </c>
      <c r="C9" s="88">
        <v>212</v>
      </c>
      <c r="D9" s="88"/>
      <c r="E9" s="88" t="s">
        <v>0</v>
      </c>
      <c r="F9" s="88"/>
    </row>
    <row r="10" spans="2:6">
      <c r="B10" s="3" t="s">
        <v>305</v>
      </c>
      <c r="C10" s="88" t="s">
        <v>0</v>
      </c>
      <c r="D10" s="88"/>
      <c r="E10" s="88" t="s">
        <v>0</v>
      </c>
      <c r="F10" s="88"/>
    </row>
    <row r="11" spans="2:6">
      <c r="B11" s="7" t="s">
        <v>306</v>
      </c>
      <c r="C11" s="88" t="s">
        <v>0</v>
      </c>
      <c r="D11" s="88"/>
      <c r="E11" s="88" t="s">
        <v>0</v>
      </c>
      <c r="F11" s="88"/>
    </row>
    <row r="12" spans="2:6">
      <c r="B12" s="7" t="s">
        <v>307</v>
      </c>
      <c r="C12" s="88" t="s">
        <v>0</v>
      </c>
      <c r="D12" s="88"/>
      <c r="E12" s="88" t="s">
        <v>0</v>
      </c>
      <c r="F12" s="88"/>
    </row>
    <row r="13" spans="2:6">
      <c r="B13" s="7" t="s">
        <v>308</v>
      </c>
      <c r="C13" s="88" t="s">
        <v>0</v>
      </c>
      <c r="D13" s="88"/>
      <c r="E13" s="88" t="s">
        <v>0</v>
      </c>
      <c r="F13" s="88"/>
    </row>
    <row r="14" spans="2:6">
      <c r="B14" s="3" t="s">
        <v>309</v>
      </c>
      <c r="C14" s="88">
        <v>936</v>
      </c>
      <c r="D14" s="88"/>
      <c r="E14" s="88">
        <v>22</v>
      </c>
      <c r="F14" s="88"/>
    </row>
    <row r="15" spans="2:6">
      <c r="B15" s="7" t="s">
        <v>310</v>
      </c>
      <c r="C15" s="88">
        <v>977</v>
      </c>
      <c r="D15" s="88"/>
      <c r="E15" s="88">
        <v>22</v>
      </c>
      <c r="F15" s="88"/>
    </row>
    <row r="16" spans="2:6">
      <c r="B16" s="7" t="s">
        <v>311</v>
      </c>
      <c r="C16" s="88">
        <v>-41</v>
      </c>
      <c r="D16" s="88"/>
      <c r="E16" s="88" t="s">
        <v>0</v>
      </c>
      <c r="F16" s="88"/>
    </row>
    <row r="17" spans="2:6">
      <c r="B17" s="3" t="s">
        <v>312</v>
      </c>
      <c r="C17" s="88">
        <v>1148</v>
      </c>
      <c r="D17" s="88"/>
      <c r="E17" s="88">
        <v>22</v>
      </c>
      <c r="F17" s="88"/>
    </row>
    <row r="18" spans="2:6">
      <c r="B18" s="3" t="s">
        <v>313</v>
      </c>
      <c r="C18" s="88">
        <v>1170</v>
      </c>
      <c r="D18" s="88"/>
      <c r="E18" s="88">
        <v>22</v>
      </c>
      <c r="F18" s="88"/>
    </row>
    <row r="19" spans="2:6">
      <c r="B19" s="3" t="s">
        <v>314</v>
      </c>
      <c r="C19" s="88">
        <v>502</v>
      </c>
      <c r="D19" s="88"/>
      <c r="E19" s="88">
        <v>10</v>
      </c>
      <c r="F19" s="88"/>
    </row>
    <row r="20" spans="2:6">
      <c r="B20" s="10" t="s">
        <v>284</v>
      </c>
      <c r="C20" s="107">
        <v>19509.666499999999</v>
      </c>
      <c r="D20" s="108"/>
      <c r="E20" s="104">
        <v>445.19240000000002</v>
      </c>
      <c r="F20" s="104"/>
    </row>
    <row r="21" spans="2:6">
      <c r="B21" s="3" t="s">
        <v>285</v>
      </c>
      <c r="C21" s="99">
        <v>19509.666499999999</v>
      </c>
      <c r="D21" s="99"/>
      <c r="E21" s="104">
        <v>445.19240000000002</v>
      </c>
      <c r="F21" s="104"/>
    </row>
    <row r="22" spans="2:6">
      <c r="B22" s="7" t="s">
        <v>119</v>
      </c>
      <c r="C22" s="99"/>
      <c r="D22" s="99"/>
      <c r="E22" s="99"/>
      <c r="F22" s="99"/>
    </row>
    <row r="23" spans="2:6">
      <c r="B23" s="15" t="s">
        <v>286</v>
      </c>
      <c r="C23" s="104">
        <v>20366.859100000001</v>
      </c>
      <c r="D23" s="104"/>
      <c r="E23" s="104">
        <v>445.19240000000002</v>
      </c>
      <c r="F23" s="104"/>
    </row>
    <row r="24" spans="2:6">
      <c r="B24" s="15" t="s">
        <v>287</v>
      </c>
      <c r="C24" s="104">
        <v>857.19259999999997</v>
      </c>
      <c r="D24" s="104"/>
      <c r="E24" s="104" t="s">
        <v>0</v>
      </c>
      <c r="F24" s="104"/>
    </row>
    <row r="25" spans="2:6">
      <c r="B25" s="15" t="s">
        <v>288</v>
      </c>
      <c r="C25" s="104">
        <v>19509.666499999999</v>
      </c>
      <c r="D25" s="104"/>
      <c r="E25" s="104">
        <v>445.19240000000002</v>
      </c>
      <c r="F25" s="104"/>
    </row>
    <row r="26" spans="2:6">
      <c r="B26" s="3" t="s">
        <v>289</v>
      </c>
      <c r="C26" s="104">
        <v>19954.858899999999</v>
      </c>
      <c r="D26" s="104"/>
      <c r="E26" s="104">
        <v>445.19240000000002</v>
      </c>
      <c r="F26" s="104"/>
    </row>
    <row r="27" spans="2:6">
      <c r="B27" s="7" t="s">
        <v>119</v>
      </c>
      <c r="C27" s="99"/>
      <c r="D27" s="99"/>
      <c r="E27" s="99"/>
      <c r="F27" s="99"/>
    </row>
    <row r="28" spans="2:6">
      <c r="B28" s="15" t="s">
        <v>286</v>
      </c>
      <c r="C28" s="104">
        <v>20812.051500000001</v>
      </c>
      <c r="D28" s="104"/>
      <c r="E28" s="104">
        <v>445.19240000000002</v>
      </c>
      <c r="F28" s="104"/>
    </row>
    <row r="29" spans="2:6">
      <c r="B29" s="15" t="s">
        <v>287</v>
      </c>
      <c r="C29" s="104">
        <v>857.19259999999997</v>
      </c>
      <c r="D29" s="104"/>
      <c r="E29" s="104" t="s">
        <v>0</v>
      </c>
      <c r="F29" s="104"/>
    </row>
    <row r="30" spans="2:6">
      <c r="B30" s="15" t="s">
        <v>288</v>
      </c>
      <c r="C30" s="104">
        <v>19954.858899999999</v>
      </c>
      <c r="D30" s="104"/>
      <c r="E30" s="104">
        <v>445.19240000000002</v>
      </c>
      <c r="F30" s="104"/>
    </row>
    <row r="31" spans="2:6">
      <c r="B31" s="3" t="s">
        <v>7</v>
      </c>
      <c r="C31" s="100" t="s">
        <v>0</v>
      </c>
      <c r="D31" s="101"/>
      <c r="E31" s="100" t="s">
        <v>0</v>
      </c>
      <c r="F31" s="101"/>
    </row>
    <row r="32" spans="2:6">
      <c r="B32" s="36" t="s">
        <v>290</v>
      </c>
      <c r="C32" s="102"/>
      <c r="D32" s="103"/>
      <c r="E32" s="102"/>
      <c r="F32" s="103"/>
    </row>
    <row r="33" spans="2:6" ht="19.5">
      <c r="B33" s="43" t="s">
        <v>291</v>
      </c>
      <c r="C33" s="90">
        <v>50.04</v>
      </c>
      <c r="D33" s="91"/>
      <c r="E33" s="90">
        <v>50</v>
      </c>
      <c r="F33" s="91"/>
    </row>
    <row r="34" spans="2:6" ht="19.5">
      <c r="B34" s="43" t="s">
        <v>292</v>
      </c>
      <c r="C34" s="90">
        <v>58.65</v>
      </c>
      <c r="D34" s="91"/>
      <c r="E34" s="90">
        <v>50.04</v>
      </c>
      <c r="F34" s="91"/>
    </row>
    <row r="35" spans="2:6" ht="19.5">
      <c r="B35" s="43" t="s">
        <v>293</v>
      </c>
      <c r="C35" s="94">
        <v>17.21</v>
      </c>
      <c r="D35" s="95"/>
      <c r="E35" s="94">
        <v>0</v>
      </c>
      <c r="F35" s="95"/>
    </row>
    <row r="36" spans="2:6">
      <c r="B36" s="44"/>
      <c r="C36" s="94"/>
      <c r="D36" s="95"/>
      <c r="E36" s="94"/>
      <c r="F36" s="95"/>
    </row>
    <row r="37" spans="2:6" ht="58.5">
      <c r="B37" s="43" t="s">
        <v>294</v>
      </c>
      <c r="C37" s="78">
        <v>36.950000000000003</v>
      </c>
      <c r="D37" s="79">
        <v>43906</v>
      </c>
      <c r="E37" s="78">
        <v>50</v>
      </c>
      <c r="F37" s="79" t="s">
        <v>295</v>
      </c>
    </row>
    <row r="38" spans="2:6" ht="19.5">
      <c r="B38" s="43" t="s">
        <v>296</v>
      </c>
      <c r="C38" s="78">
        <v>58.65</v>
      </c>
      <c r="D38" s="79">
        <v>44196</v>
      </c>
      <c r="E38" s="78">
        <v>50.04</v>
      </c>
      <c r="F38" s="79">
        <v>43830</v>
      </c>
    </row>
    <row r="39" spans="2:6" ht="19.5">
      <c r="B39" s="43" t="s">
        <v>297</v>
      </c>
      <c r="C39" s="78">
        <v>58.369159192297005</v>
      </c>
      <c r="D39" s="79">
        <v>44195</v>
      </c>
      <c r="E39" s="78">
        <v>50.03</v>
      </c>
      <c r="F39" s="79">
        <v>43829</v>
      </c>
    </row>
    <row r="40" spans="2:6" ht="18">
      <c r="B40" s="10" t="s">
        <v>315</v>
      </c>
      <c r="C40" s="93">
        <v>11.35</v>
      </c>
      <c r="D40" s="93"/>
      <c r="E40" s="93" t="s">
        <v>0</v>
      </c>
      <c r="F40" s="93"/>
    </row>
    <row r="41" spans="2:6">
      <c r="B41" s="3" t="s">
        <v>175</v>
      </c>
      <c r="C41" s="92">
        <v>0.39810545860800001</v>
      </c>
      <c r="D41" s="92"/>
      <c r="E41" s="92" t="s">
        <v>0</v>
      </c>
      <c r="F41" s="92"/>
    </row>
    <row r="42" spans="2:6">
      <c r="B42" s="7" t="s">
        <v>176</v>
      </c>
      <c r="C42" s="92" t="s">
        <v>0</v>
      </c>
      <c r="D42" s="92"/>
      <c r="E42" s="92" t="s">
        <v>0</v>
      </c>
      <c r="F42" s="92"/>
    </row>
    <row r="43" spans="2:6">
      <c r="B43" s="7" t="s">
        <v>177</v>
      </c>
      <c r="C43" s="92">
        <v>7.57</v>
      </c>
      <c r="D43" s="92"/>
      <c r="E43" s="92" t="s">
        <v>0</v>
      </c>
      <c r="F43" s="92"/>
    </row>
    <row r="44" spans="2:6">
      <c r="B44" s="7" t="s">
        <v>178</v>
      </c>
      <c r="C44" s="92">
        <v>3.19</v>
      </c>
      <c r="D44" s="92"/>
      <c r="E44" s="92" t="s">
        <v>0</v>
      </c>
      <c r="F44" s="92"/>
    </row>
    <row r="45" spans="2:6">
      <c r="B45" s="7" t="s">
        <v>180</v>
      </c>
      <c r="C45" s="89" t="s">
        <v>0</v>
      </c>
      <c r="D45" s="89"/>
      <c r="E45" s="89" t="s">
        <v>0</v>
      </c>
      <c r="F45" s="89"/>
    </row>
    <row r="46" spans="2:6">
      <c r="B46" s="7" t="s">
        <v>181</v>
      </c>
      <c r="C46" s="89" t="s">
        <v>0</v>
      </c>
      <c r="D46" s="89"/>
      <c r="E46" s="89" t="s">
        <v>0</v>
      </c>
      <c r="F46" s="89"/>
    </row>
    <row r="48" spans="2:6">
      <c r="B48" s="105"/>
      <c r="C48" s="106"/>
      <c r="D48" s="106"/>
      <c r="E48" s="106"/>
      <c r="F48" s="106"/>
    </row>
    <row r="50" spans="2:6">
      <c r="B50" s="105"/>
      <c r="C50" s="106"/>
      <c r="D50" s="106"/>
      <c r="E50" s="106"/>
      <c r="F50" s="106"/>
    </row>
  </sheetData>
  <mergeCells count="86">
    <mergeCell ref="B48:F48"/>
    <mergeCell ref="B50:F50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32:D32"/>
    <mergeCell ref="E32:F32"/>
    <mergeCell ref="C28:D28"/>
    <mergeCell ref="E28:F28"/>
    <mergeCell ref="C29:D29"/>
    <mergeCell ref="E29:F29"/>
    <mergeCell ref="C30:D30"/>
    <mergeCell ref="E30:F30"/>
    <mergeCell ref="C3:D3"/>
    <mergeCell ref="E3:F3"/>
    <mergeCell ref="C4:D4"/>
    <mergeCell ref="E4:F4"/>
    <mergeCell ref="C2:D2"/>
    <mergeCell ref="E2:F2"/>
    <mergeCell ref="C6:D6"/>
    <mergeCell ref="E6:F6"/>
    <mergeCell ref="C7:D7"/>
    <mergeCell ref="E7:F7"/>
    <mergeCell ref="C5:D5"/>
    <mergeCell ref="E5:F5"/>
    <mergeCell ref="C9:D9"/>
    <mergeCell ref="E9:F9"/>
    <mergeCell ref="C10:D10"/>
    <mergeCell ref="E10:F10"/>
    <mergeCell ref="C8:D8"/>
    <mergeCell ref="E8:F8"/>
    <mergeCell ref="C12:D12"/>
    <mergeCell ref="E12:F12"/>
    <mergeCell ref="C13:D13"/>
    <mergeCell ref="E13:F13"/>
    <mergeCell ref="C11:D11"/>
    <mergeCell ref="E11:F11"/>
    <mergeCell ref="C15:D15"/>
    <mergeCell ref="E15:F15"/>
    <mergeCell ref="C16:D16"/>
    <mergeCell ref="E16:F16"/>
    <mergeCell ref="C14:D14"/>
    <mergeCell ref="E14:F14"/>
    <mergeCell ref="C41:D41"/>
    <mergeCell ref="E41:F41"/>
    <mergeCell ref="C42:D42"/>
    <mergeCell ref="E42:F42"/>
    <mergeCell ref="C18:D18"/>
    <mergeCell ref="E18:F18"/>
    <mergeCell ref="C19:D19"/>
    <mergeCell ref="E19:F19"/>
    <mergeCell ref="E35:F35"/>
    <mergeCell ref="C35:D35"/>
    <mergeCell ref="C36:D36"/>
    <mergeCell ref="E36:F36"/>
    <mergeCell ref="C27:D27"/>
    <mergeCell ref="E27:F27"/>
    <mergeCell ref="C31:D31"/>
    <mergeCell ref="E31:F31"/>
    <mergeCell ref="C17:D17"/>
    <mergeCell ref="E17:F17"/>
    <mergeCell ref="C46:D46"/>
    <mergeCell ref="E46:F46"/>
    <mergeCell ref="E33:F33"/>
    <mergeCell ref="C33:D33"/>
    <mergeCell ref="C34:D34"/>
    <mergeCell ref="E34:F34"/>
    <mergeCell ref="C43:D43"/>
    <mergeCell ref="E43:F43"/>
    <mergeCell ref="C44:D44"/>
    <mergeCell ref="E44:F44"/>
    <mergeCell ref="C45:D45"/>
    <mergeCell ref="E45:F45"/>
    <mergeCell ref="C40:D40"/>
    <mergeCell ref="E40:F40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R189"/>
  <sheetViews>
    <sheetView tabSelected="1" topLeftCell="D20" zoomScale="85" zoomScaleNormal="85" workbookViewId="0">
      <selection activeCell="E188" sqref="E188"/>
    </sheetView>
  </sheetViews>
  <sheetFormatPr defaultRowHeight="14.25"/>
  <cols>
    <col min="2" max="2" width="62.75" customWidth="1"/>
    <col min="3" max="18" width="19.125" customWidth="1"/>
  </cols>
  <sheetData>
    <row r="2" spans="1:8">
      <c r="B2" s="2" t="s">
        <v>194</v>
      </c>
      <c r="C2" s="9">
        <v>44196</v>
      </c>
      <c r="D2" s="9">
        <v>43830</v>
      </c>
    </row>
    <row r="3" spans="1:8">
      <c r="B3" s="10" t="s">
        <v>195</v>
      </c>
      <c r="C3" s="11">
        <v>1</v>
      </c>
      <c r="D3" s="11" t="s">
        <v>0</v>
      </c>
    </row>
    <row r="4" spans="1:8">
      <c r="B4" s="7" t="s">
        <v>196</v>
      </c>
      <c r="C4" s="73" t="s">
        <v>0</v>
      </c>
      <c r="D4" s="73" t="s">
        <v>0</v>
      </c>
    </row>
    <row r="5" spans="1:8">
      <c r="B5" s="7" t="s">
        <v>197</v>
      </c>
      <c r="C5" s="73" t="s">
        <v>0</v>
      </c>
      <c r="D5" s="73" t="s">
        <v>0</v>
      </c>
    </row>
    <row r="6" spans="1:8">
      <c r="B6" s="7" t="s">
        <v>198</v>
      </c>
      <c r="C6" s="73" t="s">
        <v>0</v>
      </c>
      <c r="D6" s="73" t="s">
        <v>0</v>
      </c>
    </row>
    <row r="7" spans="1:8">
      <c r="B7" s="7" t="s">
        <v>199</v>
      </c>
      <c r="C7" s="73">
        <v>1</v>
      </c>
      <c r="D7" s="73" t="s">
        <v>0</v>
      </c>
    </row>
    <row r="8" spans="1:8">
      <c r="B8" s="7" t="s">
        <v>200</v>
      </c>
      <c r="C8" s="73" t="s">
        <v>0</v>
      </c>
      <c r="D8" s="73" t="s">
        <v>0</v>
      </c>
    </row>
    <row r="9" spans="1:8">
      <c r="B9" s="7" t="s">
        <v>201</v>
      </c>
      <c r="C9" s="73" t="s">
        <v>0</v>
      </c>
      <c r="D9" s="73" t="s">
        <v>0</v>
      </c>
    </row>
    <row r="10" spans="1:8">
      <c r="B10" s="7" t="s">
        <v>202</v>
      </c>
      <c r="C10" s="73" t="s">
        <v>0</v>
      </c>
      <c r="D10" s="73" t="s">
        <v>0</v>
      </c>
    </row>
    <row r="11" spans="1:8">
      <c r="B11" s="7" t="s">
        <v>172</v>
      </c>
      <c r="C11" s="73" t="s">
        <v>0</v>
      </c>
      <c r="D11" s="73" t="s">
        <v>0</v>
      </c>
    </row>
    <row r="12" spans="1:8">
      <c r="A12" s="47"/>
      <c r="B12" s="47"/>
      <c r="C12" s="47"/>
      <c r="D12" s="47"/>
      <c r="E12" s="47"/>
      <c r="F12" s="47"/>
      <c r="G12" s="47"/>
      <c r="H12" s="47"/>
    </row>
    <row r="13" spans="1:8">
      <c r="B13" s="2" t="s">
        <v>203</v>
      </c>
      <c r="C13" s="9">
        <v>44196</v>
      </c>
      <c r="D13" s="9">
        <v>43830</v>
      </c>
    </row>
    <row r="14" spans="1:8">
      <c r="B14" s="10" t="s">
        <v>204</v>
      </c>
      <c r="C14" s="11">
        <v>6</v>
      </c>
      <c r="D14" s="11">
        <v>2</v>
      </c>
    </row>
    <row r="15" spans="1:8">
      <c r="B15" s="7" t="s">
        <v>205</v>
      </c>
      <c r="C15" s="5" t="s">
        <v>0</v>
      </c>
      <c r="D15" s="5" t="s">
        <v>0</v>
      </c>
    </row>
    <row r="16" spans="1:8">
      <c r="B16" s="7" t="s">
        <v>206</v>
      </c>
      <c r="C16" s="5" t="s">
        <v>0</v>
      </c>
      <c r="D16" s="5" t="s">
        <v>0</v>
      </c>
    </row>
    <row r="17" spans="2:10">
      <c r="B17" s="7" t="s">
        <v>197</v>
      </c>
      <c r="C17" s="5" t="s">
        <v>0</v>
      </c>
      <c r="D17" s="5" t="s">
        <v>0</v>
      </c>
    </row>
    <row r="18" spans="2:10">
      <c r="B18" s="7" t="s">
        <v>207</v>
      </c>
      <c r="C18" s="5">
        <v>6</v>
      </c>
      <c r="D18" s="5">
        <v>2</v>
      </c>
    </row>
    <row r="19" spans="2:10">
      <c r="B19" s="7" t="s">
        <v>208</v>
      </c>
      <c r="C19" s="5" t="s">
        <v>0</v>
      </c>
      <c r="D19" s="5" t="s">
        <v>0</v>
      </c>
    </row>
    <row r="20" spans="2:10">
      <c r="B20" s="7" t="s">
        <v>209</v>
      </c>
      <c r="C20" s="5" t="s">
        <v>0</v>
      </c>
      <c r="D20" s="5" t="s">
        <v>0</v>
      </c>
    </row>
    <row r="21" spans="2:10">
      <c r="B21" s="7" t="s">
        <v>210</v>
      </c>
      <c r="C21" s="5" t="s">
        <v>0</v>
      </c>
      <c r="D21" s="5" t="s">
        <v>0</v>
      </c>
    </row>
    <row r="22" spans="2:10">
      <c r="B22" s="7" t="s">
        <v>211</v>
      </c>
      <c r="C22" s="5" t="s">
        <v>0</v>
      </c>
      <c r="D22" s="5" t="s">
        <v>0</v>
      </c>
    </row>
    <row r="23" spans="2:10">
      <c r="B23" s="7" t="s">
        <v>212</v>
      </c>
      <c r="C23" s="5" t="s">
        <v>0</v>
      </c>
      <c r="D23" s="5" t="s">
        <v>0</v>
      </c>
    </row>
    <row r="24" spans="2:10">
      <c r="B24" s="7" t="s">
        <v>213</v>
      </c>
      <c r="C24" s="5" t="s">
        <v>0</v>
      </c>
      <c r="D24" s="5" t="s">
        <v>0</v>
      </c>
    </row>
    <row r="25" spans="2:10">
      <c r="B25" s="7" t="s">
        <v>214</v>
      </c>
      <c r="C25" s="5" t="s">
        <v>0</v>
      </c>
      <c r="D25" s="5" t="s">
        <v>0</v>
      </c>
    </row>
    <row r="26" spans="2:10">
      <c r="B26" s="7" t="s">
        <v>215</v>
      </c>
      <c r="C26" s="5" t="s">
        <v>0</v>
      </c>
      <c r="D26" s="5" t="s">
        <v>0</v>
      </c>
    </row>
    <row r="27" spans="2:10">
      <c r="B27" s="7" t="s">
        <v>216</v>
      </c>
      <c r="C27" s="5" t="s">
        <v>0</v>
      </c>
      <c r="D27" s="5" t="s">
        <v>0</v>
      </c>
    </row>
    <row r="29" spans="2:10">
      <c r="B29" s="28"/>
      <c r="C29" s="111">
        <v>44196</v>
      </c>
      <c r="D29" s="113"/>
      <c r="E29" s="111">
        <v>43830</v>
      </c>
      <c r="F29" s="112"/>
      <c r="G29" s="87"/>
      <c r="H29" s="87"/>
      <c r="I29" s="87"/>
      <c r="J29" s="87"/>
    </row>
    <row r="30" spans="2:10" ht="27">
      <c r="B30" s="29" t="s">
        <v>217</v>
      </c>
      <c r="C30" s="2" t="s">
        <v>218</v>
      </c>
      <c r="D30" s="2" t="s">
        <v>219</v>
      </c>
      <c r="E30" s="2" t="s">
        <v>218</v>
      </c>
      <c r="F30" s="2" t="s">
        <v>219</v>
      </c>
    </row>
    <row r="31" spans="2:10">
      <c r="B31" s="3" t="s">
        <v>220</v>
      </c>
      <c r="C31" s="33" t="s">
        <v>0</v>
      </c>
      <c r="D31" s="5">
        <v>13</v>
      </c>
      <c r="E31" s="73" t="s">
        <v>0</v>
      </c>
      <c r="F31" s="73">
        <v>2</v>
      </c>
    </row>
    <row r="32" spans="2:10">
      <c r="B32" s="7" t="s">
        <v>129</v>
      </c>
      <c r="C32" s="33" t="s">
        <v>0</v>
      </c>
      <c r="D32" s="5">
        <v>13</v>
      </c>
      <c r="E32" s="73" t="s">
        <v>0</v>
      </c>
      <c r="F32" s="73">
        <v>2</v>
      </c>
    </row>
    <row r="33" spans="2:6">
      <c r="B33" s="32" t="s">
        <v>130</v>
      </c>
      <c r="C33" s="33">
        <v>13</v>
      </c>
      <c r="D33" s="33">
        <v>13</v>
      </c>
      <c r="E33" s="73">
        <v>2</v>
      </c>
      <c r="F33" s="73">
        <v>2</v>
      </c>
    </row>
    <row r="35" spans="2:6">
      <c r="B35" s="28"/>
      <c r="C35" s="111" t="s">
        <v>164</v>
      </c>
      <c r="D35" s="112"/>
      <c r="E35" s="111" t="s">
        <v>165</v>
      </c>
      <c r="F35" s="112"/>
    </row>
    <row r="36" spans="2:6" ht="27">
      <c r="B36" s="29" t="s">
        <v>221</v>
      </c>
      <c r="C36" s="2" t="s">
        <v>218</v>
      </c>
      <c r="D36" s="2" t="s">
        <v>219</v>
      </c>
      <c r="E36" s="2" t="s">
        <v>218</v>
      </c>
      <c r="F36" s="2" t="s">
        <v>219</v>
      </c>
    </row>
    <row r="37" spans="2:6">
      <c r="B37" s="3" t="s">
        <v>222</v>
      </c>
      <c r="C37" s="73" t="s">
        <v>0</v>
      </c>
      <c r="D37" s="73">
        <v>9</v>
      </c>
      <c r="E37" s="73" t="s">
        <v>0</v>
      </c>
      <c r="F37" s="73">
        <v>3.7142857142849999</v>
      </c>
    </row>
    <row r="38" spans="2:6">
      <c r="B38" s="7" t="s">
        <v>130</v>
      </c>
      <c r="C38" s="5">
        <v>9</v>
      </c>
      <c r="D38" s="5">
        <v>9</v>
      </c>
      <c r="E38" s="5">
        <v>4</v>
      </c>
      <c r="F38" s="5">
        <v>4</v>
      </c>
    </row>
    <row r="41" spans="2:6">
      <c r="B41" s="28"/>
      <c r="C41" s="60">
        <v>44196</v>
      </c>
      <c r="D41" s="9">
        <v>43830</v>
      </c>
    </row>
    <row r="42" spans="2:6" ht="27">
      <c r="B42" s="29" t="s">
        <v>228</v>
      </c>
      <c r="C42" s="58" t="s">
        <v>219</v>
      </c>
      <c r="D42" s="2" t="s">
        <v>219</v>
      </c>
    </row>
    <row r="43" spans="2:6">
      <c r="B43" s="3" t="s">
        <v>169</v>
      </c>
      <c r="C43" s="59">
        <v>130</v>
      </c>
      <c r="D43" s="5">
        <v>1</v>
      </c>
    </row>
    <row r="44" spans="2:6">
      <c r="B44" s="7" t="s">
        <v>229</v>
      </c>
      <c r="C44" s="59">
        <v>130</v>
      </c>
      <c r="D44" s="5">
        <v>1</v>
      </c>
      <c r="E44" s="63"/>
    </row>
    <row r="45" spans="2:6">
      <c r="B45" s="3" t="s">
        <v>170</v>
      </c>
      <c r="C45" s="73" t="s">
        <v>0</v>
      </c>
      <c r="D45" s="5" t="s">
        <v>0</v>
      </c>
    </row>
    <row r="46" spans="2:6">
      <c r="B46" s="36" t="s">
        <v>97</v>
      </c>
      <c r="C46" s="80">
        <v>130</v>
      </c>
      <c r="D46" s="37">
        <v>1</v>
      </c>
    </row>
    <row r="47" spans="2:6">
      <c r="B47" s="40"/>
      <c r="C47" s="38"/>
      <c r="D47" s="38"/>
      <c r="E47" s="1"/>
      <c r="F47" s="1"/>
    </row>
    <row r="48" spans="2:6" ht="21.75" customHeight="1">
      <c r="B48" s="105" t="s">
        <v>1</v>
      </c>
      <c r="C48" s="105"/>
      <c r="D48" s="105"/>
      <c r="E48" s="51"/>
      <c r="F48" s="51"/>
    </row>
    <row r="50" spans="2:6">
      <c r="B50" s="28"/>
      <c r="C50" s="9">
        <v>44196</v>
      </c>
      <c r="D50" s="53">
        <v>43830</v>
      </c>
    </row>
    <row r="51" spans="2:6" ht="27">
      <c r="B51" s="29" t="s">
        <v>231</v>
      </c>
      <c r="C51" s="2" t="s">
        <v>219</v>
      </c>
      <c r="D51" s="50" t="s">
        <v>219</v>
      </c>
    </row>
    <row r="52" spans="2:6">
      <c r="B52" s="3" t="s">
        <v>232</v>
      </c>
      <c r="C52" s="5">
        <v>47</v>
      </c>
      <c r="D52" s="56">
        <v>2</v>
      </c>
    </row>
    <row r="53" spans="2:6">
      <c r="B53" s="7" t="s">
        <v>229</v>
      </c>
      <c r="C53" s="5">
        <v>47</v>
      </c>
      <c r="D53" s="56">
        <v>2</v>
      </c>
      <c r="E53" s="63"/>
    </row>
    <row r="54" spans="2:6">
      <c r="B54" s="3" t="s">
        <v>233</v>
      </c>
      <c r="C54" s="5" t="s">
        <v>0</v>
      </c>
      <c r="D54" s="56" t="s">
        <v>0</v>
      </c>
    </row>
    <row r="55" spans="2:6">
      <c r="B55" s="3" t="s">
        <v>234</v>
      </c>
      <c r="C55" s="5" t="s">
        <v>0</v>
      </c>
      <c r="D55" s="56" t="s">
        <v>0</v>
      </c>
    </row>
    <row r="56" spans="2:6">
      <c r="B56" s="36" t="s">
        <v>97</v>
      </c>
      <c r="C56" s="37">
        <v>47</v>
      </c>
      <c r="D56" s="57">
        <v>2</v>
      </c>
    </row>
    <row r="57" spans="2:6">
      <c r="B57" s="40"/>
      <c r="C57" s="38"/>
      <c r="D57" s="38"/>
      <c r="E57" s="1"/>
      <c r="F57" s="1"/>
    </row>
    <row r="58" spans="2:6" ht="21" customHeight="1">
      <c r="B58" s="105" t="s">
        <v>2</v>
      </c>
      <c r="C58" s="105"/>
      <c r="D58" s="105"/>
      <c r="E58" s="52"/>
      <c r="F58" s="52"/>
    </row>
    <row r="59" spans="2:6" ht="20.25" customHeight="1">
      <c r="B59" s="105" t="s">
        <v>3</v>
      </c>
      <c r="C59" s="105"/>
      <c r="D59" s="105"/>
      <c r="E59" s="51"/>
      <c r="F59" s="51"/>
    </row>
    <row r="60" spans="2:6" ht="14.25" customHeight="1"/>
    <row r="61" spans="2:6">
      <c r="B61" s="28"/>
      <c r="C61" s="53">
        <v>44196</v>
      </c>
      <c r="D61" s="9">
        <v>43830</v>
      </c>
    </row>
    <row r="62" spans="2:6" ht="27">
      <c r="B62" s="29" t="s">
        <v>235</v>
      </c>
      <c r="C62" s="50" t="s">
        <v>219</v>
      </c>
      <c r="D62" s="2" t="s">
        <v>219</v>
      </c>
    </row>
    <row r="63" spans="2:6" ht="29.25">
      <c r="B63" s="3" t="s">
        <v>236</v>
      </c>
      <c r="C63" s="73">
        <v>268</v>
      </c>
      <c r="D63" s="73">
        <v>24</v>
      </c>
    </row>
    <row r="64" spans="2:6">
      <c r="B64" s="7" t="s">
        <v>237</v>
      </c>
      <c r="C64" s="73">
        <v>13</v>
      </c>
      <c r="D64" s="73">
        <v>2</v>
      </c>
      <c r="E64" s="63"/>
    </row>
    <row r="65" spans="2:6">
      <c r="B65" s="7" t="s">
        <v>195</v>
      </c>
      <c r="C65" s="73">
        <v>1</v>
      </c>
      <c r="D65" s="73" t="s">
        <v>0</v>
      </c>
      <c r="E65" s="63"/>
    </row>
    <row r="66" spans="2:6">
      <c r="B66" s="7" t="s">
        <v>169</v>
      </c>
      <c r="C66" s="73">
        <v>177</v>
      </c>
      <c r="D66" s="73">
        <v>3</v>
      </c>
      <c r="E66" s="63"/>
    </row>
    <row r="67" spans="2:6">
      <c r="B67" s="7" t="s">
        <v>230</v>
      </c>
      <c r="C67" s="73">
        <v>77</v>
      </c>
      <c r="D67" s="73">
        <v>19</v>
      </c>
      <c r="E67" s="63"/>
    </row>
    <row r="68" spans="2:6" ht="19.5">
      <c r="B68" s="3" t="s">
        <v>238</v>
      </c>
      <c r="C68" s="73">
        <v>267</v>
      </c>
      <c r="D68" s="73">
        <v>22</v>
      </c>
    </row>
    <row r="69" spans="2:6">
      <c r="B69" s="7" t="s">
        <v>129</v>
      </c>
      <c r="C69" s="73">
        <v>90</v>
      </c>
      <c r="D69" s="73">
        <v>19</v>
      </c>
    </row>
    <row r="70" spans="2:6">
      <c r="B70" s="15" t="s">
        <v>237</v>
      </c>
      <c r="C70" s="73">
        <v>13</v>
      </c>
      <c r="D70" s="73" t="s">
        <v>0</v>
      </c>
    </row>
    <row r="71" spans="2:6">
      <c r="B71" s="15" t="s">
        <v>230</v>
      </c>
      <c r="C71" s="73">
        <v>77</v>
      </c>
      <c r="D71" s="73">
        <v>19</v>
      </c>
    </row>
    <row r="72" spans="2:6">
      <c r="B72" s="7" t="s">
        <v>141</v>
      </c>
      <c r="C72" s="5">
        <v>177</v>
      </c>
      <c r="D72" s="5">
        <v>3</v>
      </c>
    </row>
    <row r="73" spans="2:6">
      <c r="B73" s="15" t="s">
        <v>169</v>
      </c>
      <c r="C73" s="5">
        <v>177</v>
      </c>
      <c r="D73" s="5">
        <v>3</v>
      </c>
    </row>
    <row r="74" spans="2:6">
      <c r="B74" s="40"/>
      <c r="C74" s="38"/>
      <c r="D74" s="38"/>
      <c r="E74" s="1"/>
      <c r="F74" s="1"/>
    </row>
    <row r="75" spans="2:6" ht="43.5" customHeight="1">
      <c r="B75" s="105" t="s">
        <v>4</v>
      </c>
      <c r="C75" s="105"/>
      <c r="D75" s="105"/>
      <c r="E75" s="52"/>
      <c r="F75" s="52"/>
    </row>
    <row r="76" spans="2:6" ht="14.25" customHeight="1">
      <c r="B76" s="105" t="s">
        <v>5</v>
      </c>
      <c r="C76" s="105"/>
      <c r="D76" s="105"/>
      <c r="E76" s="52"/>
      <c r="F76" s="52"/>
    </row>
    <row r="78" spans="2:6">
      <c r="B78" s="28"/>
      <c r="C78" s="53">
        <v>44196</v>
      </c>
      <c r="D78" s="9">
        <v>43830</v>
      </c>
    </row>
    <row r="79" spans="2:6" ht="27">
      <c r="B79" s="29" t="s">
        <v>239</v>
      </c>
      <c r="C79" s="2" t="s">
        <v>219</v>
      </c>
      <c r="D79" s="2" t="s">
        <v>219</v>
      </c>
    </row>
    <row r="80" spans="2:6" ht="19.5">
      <c r="B80" s="3" t="s">
        <v>240</v>
      </c>
      <c r="C80" s="73">
        <v>337</v>
      </c>
      <c r="D80" s="5" t="s">
        <v>0</v>
      </c>
    </row>
    <row r="81" spans="2:10">
      <c r="B81" s="7" t="s">
        <v>237</v>
      </c>
      <c r="C81" s="5" t="s">
        <v>0</v>
      </c>
      <c r="D81" s="5" t="s">
        <v>0</v>
      </c>
    </row>
    <row r="82" spans="2:10">
      <c r="B82" s="7" t="s">
        <v>195</v>
      </c>
      <c r="C82" s="5" t="s">
        <v>0</v>
      </c>
      <c r="D82" s="5" t="s">
        <v>0</v>
      </c>
    </row>
    <row r="83" spans="2:10">
      <c r="B83" s="7" t="s">
        <v>169</v>
      </c>
      <c r="C83" s="5">
        <v>337</v>
      </c>
      <c r="D83" s="5" t="s">
        <v>0</v>
      </c>
      <c r="E83" s="63" t="s">
        <v>317</v>
      </c>
    </row>
    <row r="84" spans="2:10">
      <c r="B84" s="40"/>
      <c r="C84" s="38"/>
      <c r="D84" s="38"/>
    </row>
    <row r="85" spans="2:10" ht="14.25" customHeight="1">
      <c r="B85" s="51"/>
      <c r="C85" s="51"/>
      <c r="D85" s="51"/>
      <c r="E85" s="51"/>
      <c r="F85" s="51"/>
      <c r="G85" s="51"/>
      <c r="H85" s="51"/>
    </row>
    <row r="94" spans="2:10">
      <c r="B94" s="39"/>
      <c r="C94" s="114">
        <v>44196</v>
      </c>
      <c r="D94" s="115"/>
      <c r="E94" s="116">
        <v>43830</v>
      </c>
      <c r="F94" s="115"/>
      <c r="G94" s="87"/>
      <c r="H94" s="87"/>
      <c r="I94" s="87"/>
      <c r="J94" s="87"/>
    </row>
    <row r="95" spans="2:10" ht="27">
      <c r="B95" s="41" t="s">
        <v>264</v>
      </c>
      <c r="C95" s="42" t="s">
        <v>218</v>
      </c>
      <c r="D95" s="42" t="s">
        <v>219</v>
      </c>
      <c r="E95" s="42" t="s">
        <v>218</v>
      </c>
      <c r="F95" s="42" t="s">
        <v>219</v>
      </c>
    </row>
    <row r="96" spans="2:10">
      <c r="B96" s="43" t="s">
        <v>99</v>
      </c>
      <c r="C96" s="30" t="s">
        <v>0</v>
      </c>
      <c r="D96" s="11">
        <v>1176</v>
      </c>
      <c r="E96" s="30" t="s">
        <v>0</v>
      </c>
      <c r="F96" s="30">
        <v>24</v>
      </c>
    </row>
    <row r="97" spans="2:7">
      <c r="B97" s="43" t="s">
        <v>100</v>
      </c>
      <c r="C97" s="30" t="s">
        <v>0</v>
      </c>
      <c r="D97" s="30">
        <v>13</v>
      </c>
      <c r="E97" s="30" t="s">
        <v>0</v>
      </c>
      <c r="F97" s="30">
        <v>21</v>
      </c>
    </row>
    <row r="98" spans="2:7">
      <c r="B98" s="44" t="s">
        <v>130</v>
      </c>
      <c r="C98" s="30">
        <v>13</v>
      </c>
      <c r="D98" s="30">
        <v>13</v>
      </c>
      <c r="E98" s="30">
        <v>21</v>
      </c>
      <c r="F98" s="30">
        <v>21</v>
      </c>
    </row>
    <row r="99" spans="2:7">
      <c r="B99" s="43" t="s">
        <v>101</v>
      </c>
      <c r="C99" s="30" t="s">
        <v>0</v>
      </c>
      <c r="D99" s="73">
        <v>1</v>
      </c>
      <c r="E99" s="30" t="s">
        <v>0</v>
      </c>
      <c r="F99" s="30" t="s">
        <v>0</v>
      </c>
    </row>
    <row r="100" spans="2:7">
      <c r="B100" s="44" t="s">
        <v>130</v>
      </c>
      <c r="C100" s="73">
        <v>1</v>
      </c>
      <c r="D100" s="73">
        <v>1</v>
      </c>
      <c r="E100" s="30" t="s">
        <v>0</v>
      </c>
      <c r="F100" s="30" t="s">
        <v>0</v>
      </c>
    </row>
    <row r="101" spans="2:7">
      <c r="B101" s="43" t="s">
        <v>102</v>
      </c>
      <c r="C101" s="30" t="s">
        <v>0</v>
      </c>
      <c r="D101" s="30" t="s">
        <v>0</v>
      </c>
      <c r="E101" s="30" t="s">
        <v>0</v>
      </c>
      <c r="F101" s="30" t="s">
        <v>0</v>
      </c>
    </row>
    <row r="102" spans="2:7">
      <c r="B102" s="43" t="s">
        <v>103</v>
      </c>
      <c r="C102" s="30" t="s">
        <v>0</v>
      </c>
      <c r="D102" s="30">
        <v>1085</v>
      </c>
      <c r="E102" s="30" t="s">
        <v>0</v>
      </c>
      <c r="F102" s="30">
        <v>3</v>
      </c>
    </row>
    <row r="103" spans="2:7">
      <c r="B103" s="44" t="s">
        <v>223</v>
      </c>
      <c r="C103" s="30">
        <v>58</v>
      </c>
      <c r="D103" s="30">
        <v>36</v>
      </c>
      <c r="E103" s="30" t="s">
        <v>0</v>
      </c>
      <c r="F103" s="30" t="s">
        <v>0</v>
      </c>
      <c r="G103" s="69"/>
    </row>
    <row r="104" spans="2:7">
      <c r="B104" s="44" t="s">
        <v>224</v>
      </c>
      <c r="C104" s="30">
        <v>26</v>
      </c>
      <c r="D104" s="30">
        <v>119</v>
      </c>
      <c r="E104" s="30" t="s">
        <v>0</v>
      </c>
      <c r="F104" s="30" t="s">
        <v>0</v>
      </c>
      <c r="G104" s="69"/>
    </row>
    <row r="105" spans="2:7">
      <c r="B105" s="44" t="s">
        <v>263</v>
      </c>
      <c r="C105" s="30">
        <v>2</v>
      </c>
      <c r="D105" s="30">
        <v>8</v>
      </c>
      <c r="E105" s="30" t="s">
        <v>0</v>
      </c>
      <c r="F105" s="30" t="s">
        <v>0</v>
      </c>
      <c r="G105" s="69"/>
    </row>
    <row r="106" spans="2:7">
      <c r="B106" s="44" t="s">
        <v>225</v>
      </c>
      <c r="C106" s="30">
        <v>173</v>
      </c>
      <c r="D106" s="30">
        <v>76</v>
      </c>
      <c r="E106" s="30" t="s">
        <v>0</v>
      </c>
      <c r="F106" s="30" t="s">
        <v>0</v>
      </c>
      <c r="G106" s="69"/>
    </row>
    <row r="107" spans="2:7">
      <c r="B107" s="44" t="s">
        <v>130</v>
      </c>
      <c r="C107" s="30">
        <v>748</v>
      </c>
      <c r="D107" s="30">
        <v>748</v>
      </c>
      <c r="E107" s="30">
        <v>3</v>
      </c>
      <c r="F107" s="30">
        <v>3</v>
      </c>
      <c r="G107" s="69"/>
    </row>
    <row r="108" spans="2:7">
      <c r="B108" s="44" t="s">
        <v>226</v>
      </c>
      <c r="C108" s="30">
        <v>98</v>
      </c>
      <c r="D108" s="30">
        <v>45</v>
      </c>
      <c r="E108" s="30" t="s">
        <v>0</v>
      </c>
      <c r="F108" s="30" t="s">
        <v>0</v>
      </c>
      <c r="G108" s="69"/>
    </row>
    <row r="109" spans="2:7">
      <c r="B109" s="44" t="s">
        <v>227</v>
      </c>
      <c r="C109" s="30">
        <v>14</v>
      </c>
      <c r="D109" s="30">
        <v>53</v>
      </c>
      <c r="E109" s="30" t="s">
        <v>0</v>
      </c>
      <c r="F109" s="30" t="s">
        <v>0</v>
      </c>
      <c r="G109" s="69"/>
    </row>
    <row r="110" spans="2:7">
      <c r="B110" s="43" t="s">
        <v>104</v>
      </c>
      <c r="C110" s="30" t="s">
        <v>0</v>
      </c>
      <c r="D110" s="30">
        <v>177</v>
      </c>
      <c r="E110" s="30" t="s">
        <v>0</v>
      </c>
      <c r="F110" s="30">
        <v>3</v>
      </c>
    </row>
    <row r="111" spans="2:7">
      <c r="B111" s="44" t="s">
        <v>130</v>
      </c>
      <c r="C111" s="30">
        <v>177</v>
      </c>
      <c r="D111" s="30">
        <v>177</v>
      </c>
      <c r="E111" s="30">
        <v>3</v>
      </c>
      <c r="F111" s="30">
        <v>3</v>
      </c>
    </row>
    <row r="112" spans="2:7">
      <c r="B112" s="43" t="s">
        <v>105</v>
      </c>
      <c r="C112" s="30" t="s">
        <v>0</v>
      </c>
      <c r="D112" s="30">
        <v>77</v>
      </c>
      <c r="E112" s="30" t="s">
        <v>0</v>
      </c>
      <c r="F112" s="30" t="s">
        <v>0</v>
      </c>
    </row>
    <row r="113" spans="2:18">
      <c r="B113" s="44" t="s">
        <v>130</v>
      </c>
      <c r="C113" s="30">
        <v>77</v>
      </c>
      <c r="D113" s="30">
        <v>77</v>
      </c>
      <c r="E113" s="30" t="s">
        <v>0</v>
      </c>
      <c r="F113" s="30" t="s">
        <v>0</v>
      </c>
    </row>
    <row r="114" spans="2:18">
      <c r="B114" s="43" t="s">
        <v>104</v>
      </c>
      <c r="C114" s="30" t="s">
        <v>0</v>
      </c>
      <c r="D114" s="30" t="s">
        <v>0</v>
      </c>
      <c r="E114" s="30" t="s">
        <v>0</v>
      </c>
      <c r="F114" s="30" t="s">
        <v>0</v>
      </c>
    </row>
    <row r="115" spans="2:18">
      <c r="B115" s="43" t="s">
        <v>106</v>
      </c>
      <c r="C115" s="30" t="s">
        <v>0</v>
      </c>
      <c r="D115" s="30" t="s">
        <v>0</v>
      </c>
      <c r="E115" s="30" t="s">
        <v>0</v>
      </c>
      <c r="F115" s="30" t="s">
        <v>0</v>
      </c>
    </row>
    <row r="116" spans="2:18">
      <c r="B116" s="43" t="s">
        <v>107</v>
      </c>
      <c r="C116" s="30" t="s">
        <v>0</v>
      </c>
      <c r="D116" s="30" t="s">
        <v>0</v>
      </c>
      <c r="E116" s="30" t="s">
        <v>0</v>
      </c>
      <c r="F116" s="30" t="s">
        <v>0</v>
      </c>
    </row>
    <row r="117" spans="2:18">
      <c r="B117" s="43" t="s">
        <v>108</v>
      </c>
      <c r="C117" s="30" t="s">
        <v>0</v>
      </c>
      <c r="D117" s="30">
        <v>6</v>
      </c>
      <c r="E117" s="30" t="s">
        <v>0</v>
      </c>
      <c r="F117" s="30">
        <v>2</v>
      </c>
    </row>
    <row r="118" spans="2:18">
      <c r="B118" s="44" t="s">
        <v>130</v>
      </c>
      <c r="C118" s="30">
        <v>6</v>
      </c>
      <c r="D118" s="30">
        <v>6</v>
      </c>
      <c r="E118" s="30">
        <v>2</v>
      </c>
      <c r="F118" s="30">
        <v>2</v>
      </c>
    </row>
    <row r="120" spans="2:18">
      <c r="B120" s="28"/>
      <c r="C120" s="111" t="s">
        <v>164</v>
      </c>
      <c r="D120" s="113"/>
      <c r="E120" s="113"/>
      <c r="F120" s="112"/>
      <c r="G120" s="111" t="s">
        <v>165</v>
      </c>
      <c r="H120" s="113"/>
      <c r="I120" s="113"/>
      <c r="J120" s="112"/>
      <c r="K120" s="87"/>
      <c r="L120" s="87"/>
      <c r="M120" s="87"/>
      <c r="N120" s="87"/>
      <c r="O120" s="87"/>
      <c r="P120" s="87"/>
      <c r="Q120" s="87"/>
      <c r="R120" s="87"/>
    </row>
    <row r="121" spans="2:18" ht="27">
      <c r="B121" s="29" t="s">
        <v>241</v>
      </c>
      <c r="C121" s="2" t="s">
        <v>242</v>
      </c>
      <c r="D121" s="2" t="s">
        <v>243</v>
      </c>
      <c r="E121" s="2" t="s">
        <v>244</v>
      </c>
      <c r="F121" s="2" t="s">
        <v>245</v>
      </c>
      <c r="G121" s="2" t="s">
        <v>242</v>
      </c>
      <c r="H121" s="2" t="s">
        <v>243</v>
      </c>
      <c r="I121" s="2" t="s">
        <v>244</v>
      </c>
      <c r="J121" s="2" t="s">
        <v>245</v>
      </c>
    </row>
    <row r="122" spans="2:18">
      <c r="B122" s="3" t="s">
        <v>246</v>
      </c>
      <c r="C122" s="5" t="s">
        <v>0</v>
      </c>
      <c r="D122" s="5">
        <v>9</v>
      </c>
      <c r="E122" s="5" t="s">
        <v>0</v>
      </c>
      <c r="F122" s="5">
        <v>-2</v>
      </c>
      <c r="G122" s="5" t="s">
        <v>0</v>
      </c>
      <c r="H122" s="5" t="s">
        <v>0</v>
      </c>
      <c r="I122" s="5" t="s">
        <v>0</v>
      </c>
      <c r="J122" s="5" t="s">
        <v>0</v>
      </c>
    </row>
    <row r="123" spans="2:18" hidden="1">
      <c r="B123" s="3" t="s">
        <v>247</v>
      </c>
      <c r="C123" s="5" t="s">
        <v>0</v>
      </c>
      <c r="D123" s="5" t="s">
        <v>0</v>
      </c>
      <c r="E123" s="5" t="s">
        <v>0</v>
      </c>
      <c r="F123" s="5" t="s">
        <v>0</v>
      </c>
      <c r="G123" s="5" t="s">
        <v>0</v>
      </c>
      <c r="H123" s="5" t="s">
        <v>0</v>
      </c>
      <c r="I123" s="5" t="s">
        <v>0</v>
      </c>
      <c r="J123" s="5" t="s">
        <v>0</v>
      </c>
    </row>
    <row r="124" spans="2:18" hidden="1">
      <c r="B124" s="3" t="s">
        <v>248</v>
      </c>
      <c r="C124" s="5" t="s">
        <v>0</v>
      </c>
      <c r="D124" s="5" t="s">
        <v>0</v>
      </c>
      <c r="E124" s="5" t="s">
        <v>0</v>
      </c>
      <c r="F124" s="5" t="s">
        <v>0</v>
      </c>
      <c r="G124" s="5" t="s">
        <v>0</v>
      </c>
      <c r="H124" s="5" t="s">
        <v>0</v>
      </c>
      <c r="I124" s="5" t="s">
        <v>0</v>
      </c>
      <c r="J124" s="5" t="s">
        <v>0</v>
      </c>
    </row>
    <row r="125" spans="2:18" hidden="1">
      <c r="B125" s="3" t="s">
        <v>249</v>
      </c>
      <c r="C125" s="5" t="s">
        <v>0</v>
      </c>
      <c r="D125" s="5" t="s">
        <v>0</v>
      </c>
      <c r="E125" s="5" t="s">
        <v>0</v>
      </c>
      <c r="F125" s="5" t="s">
        <v>0</v>
      </c>
      <c r="G125" s="5" t="s">
        <v>0</v>
      </c>
      <c r="H125" s="5" t="s">
        <v>0</v>
      </c>
      <c r="I125" s="5" t="s">
        <v>0</v>
      </c>
      <c r="J125" s="5" t="s">
        <v>0</v>
      </c>
    </row>
    <row r="126" spans="2:18" hidden="1">
      <c r="B126" s="3" t="s">
        <v>250</v>
      </c>
      <c r="C126" s="5" t="s">
        <v>0</v>
      </c>
      <c r="D126" s="5" t="s">
        <v>0</v>
      </c>
      <c r="E126" s="5" t="s">
        <v>0</v>
      </c>
      <c r="F126" s="5" t="s">
        <v>0</v>
      </c>
      <c r="G126" s="5" t="s">
        <v>0</v>
      </c>
      <c r="H126" s="5" t="s">
        <v>0</v>
      </c>
      <c r="I126" s="5" t="s">
        <v>0</v>
      </c>
      <c r="J126" s="5" t="s">
        <v>0</v>
      </c>
    </row>
    <row r="127" spans="2:18" hidden="1">
      <c r="B127" s="3" t="s">
        <v>251</v>
      </c>
      <c r="C127" s="5" t="s">
        <v>0</v>
      </c>
      <c r="D127" s="5" t="s">
        <v>0</v>
      </c>
      <c r="E127" s="5" t="s">
        <v>0</v>
      </c>
      <c r="F127" s="5" t="s">
        <v>0</v>
      </c>
      <c r="G127" s="5" t="s">
        <v>0</v>
      </c>
      <c r="H127" s="5" t="s">
        <v>0</v>
      </c>
      <c r="I127" s="5" t="s">
        <v>0</v>
      </c>
      <c r="J127" s="5" t="s">
        <v>0</v>
      </c>
    </row>
    <row r="128" spans="2:18" hidden="1">
      <c r="B128" s="3" t="s">
        <v>229</v>
      </c>
      <c r="C128" s="5" t="s">
        <v>0</v>
      </c>
      <c r="D128" s="5" t="s">
        <v>0</v>
      </c>
      <c r="E128" s="5" t="s">
        <v>0</v>
      </c>
      <c r="F128" s="5" t="s">
        <v>0</v>
      </c>
      <c r="G128" s="5" t="s">
        <v>0</v>
      </c>
      <c r="H128" s="5" t="s">
        <v>0</v>
      </c>
      <c r="I128" s="5" t="s">
        <v>0</v>
      </c>
      <c r="J128" s="5" t="s">
        <v>0</v>
      </c>
    </row>
    <row r="129" spans="2:18" hidden="1">
      <c r="B129" s="3" t="s">
        <v>252</v>
      </c>
      <c r="C129" s="5" t="s">
        <v>0</v>
      </c>
      <c r="D129" s="5" t="s">
        <v>0</v>
      </c>
      <c r="E129" s="5" t="s">
        <v>0</v>
      </c>
      <c r="F129" s="5" t="s">
        <v>0</v>
      </c>
      <c r="G129" s="5" t="s">
        <v>0</v>
      </c>
      <c r="H129" s="5" t="s">
        <v>0</v>
      </c>
      <c r="I129" s="5" t="s">
        <v>0</v>
      </c>
      <c r="J129" s="5" t="s">
        <v>0</v>
      </c>
    </row>
    <row r="130" spans="2:18" hidden="1">
      <c r="B130" s="3" t="s">
        <v>253</v>
      </c>
      <c r="C130" s="5" t="s">
        <v>0</v>
      </c>
      <c r="D130" s="5" t="s">
        <v>0</v>
      </c>
      <c r="E130" s="5" t="s">
        <v>0</v>
      </c>
      <c r="F130" s="5" t="s">
        <v>0</v>
      </c>
      <c r="G130" s="5" t="s">
        <v>0</v>
      </c>
      <c r="H130" s="5" t="s">
        <v>0</v>
      </c>
      <c r="I130" s="5" t="s">
        <v>0</v>
      </c>
      <c r="J130" s="5" t="s">
        <v>0</v>
      </c>
    </row>
    <row r="131" spans="2:18" hidden="1">
      <c r="B131" s="3" t="s">
        <v>254</v>
      </c>
      <c r="C131" s="5" t="s">
        <v>0</v>
      </c>
      <c r="D131" s="5" t="s">
        <v>0</v>
      </c>
      <c r="E131" s="5" t="s">
        <v>0</v>
      </c>
      <c r="F131" s="5" t="s">
        <v>0</v>
      </c>
      <c r="G131" s="5" t="s">
        <v>0</v>
      </c>
      <c r="H131" s="5" t="s">
        <v>0</v>
      </c>
      <c r="I131" s="5" t="s">
        <v>0</v>
      </c>
      <c r="J131" s="5" t="s">
        <v>0</v>
      </c>
    </row>
    <row r="132" spans="2:18" hidden="1">
      <c r="B132" s="3" t="s">
        <v>255</v>
      </c>
      <c r="C132" s="5" t="s">
        <v>0</v>
      </c>
      <c r="D132" s="5" t="s">
        <v>0</v>
      </c>
      <c r="E132" s="5" t="s">
        <v>0</v>
      </c>
      <c r="F132" s="5" t="s">
        <v>0</v>
      </c>
      <c r="G132" s="5" t="s">
        <v>0</v>
      </c>
      <c r="H132" s="5" t="s">
        <v>0</v>
      </c>
      <c r="I132" s="5" t="s">
        <v>0</v>
      </c>
      <c r="J132" s="5" t="s">
        <v>0</v>
      </c>
    </row>
    <row r="133" spans="2:18" hidden="1">
      <c r="B133" s="3" t="s">
        <v>256</v>
      </c>
      <c r="C133" s="5" t="s">
        <v>0</v>
      </c>
      <c r="D133" s="5" t="s">
        <v>0</v>
      </c>
      <c r="E133" s="5" t="s">
        <v>0</v>
      </c>
      <c r="F133" s="5" t="s">
        <v>0</v>
      </c>
      <c r="G133" s="5" t="s">
        <v>0</v>
      </c>
      <c r="H133" s="5" t="s">
        <v>0</v>
      </c>
      <c r="I133" s="5" t="s">
        <v>0</v>
      </c>
      <c r="J133" s="5" t="s">
        <v>0</v>
      </c>
    </row>
    <row r="134" spans="2:18" hidden="1">
      <c r="B134" s="3" t="s">
        <v>257</v>
      </c>
      <c r="C134" s="5" t="s">
        <v>0</v>
      </c>
      <c r="D134" s="5" t="s">
        <v>0</v>
      </c>
      <c r="E134" s="5" t="s">
        <v>0</v>
      </c>
      <c r="F134" s="5" t="s">
        <v>0</v>
      </c>
      <c r="G134" s="5" t="s">
        <v>0</v>
      </c>
      <c r="H134" s="5" t="s">
        <v>0</v>
      </c>
      <c r="I134" s="5" t="s">
        <v>0</v>
      </c>
      <c r="J134" s="5" t="s">
        <v>0</v>
      </c>
    </row>
    <row r="135" spans="2:18" hidden="1">
      <c r="B135" s="3" t="s">
        <v>258</v>
      </c>
      <c r="C135" s="5" t="s">
        <v>0</v>
      </c>
      <c r="D135" s="5" t="s">
        <v>0</v>
      </c>
      <c r="E135" s="5" t="s">
        <v>0</v>
      </c>
      <c r="F135" s="5" t="s">
        <v>0</v>
      </c>
      <c r="G135" s="5" t="s">
        <v>0</v>
      </c>
      <c r="H135" s="5" t="s">
        <v>0</v>
      </c>
      <c r="I135" s="5" t="s">
        <v>0</v>
      </c>
      <c r="J135" s="5" t="s">
        <v>0</v>
      </c>
    </row>
    <row r="136" spans="2:18" hidden="1">
      <c r="B136" s="3" t="s">
        <v>230</v>
      </c>
      <c r="C136" s="5" t="s">
        <v>0</v>
      </c>
      <c r="D136" s="5" t="s">
        <v>0</v>
      </c>
      <c r="E136" s="5" t="s">
        <v>0</v>
      </c>
      <c r="F136" s="5" t="s">
        <v>0</v>
      </c>
      <c r="G136" s="5" t="s">
        <v>0</v>
      </c>
      <c r="H136" s="5" t="s">
        <v>0</v>
      </c>
      <c r="I136" s="5" t="s">
        <v>0</v>
      </c>
      <c r="J136" s="5" t="s">
        <v>0</v>
      </c>
    </row>
    <row r="137" spans="2:18" hidden="1">
      <c r="B137" s="3" t="s">
        <v>259</v>
      </c>
      <c r="C137" s="5" t="s">
        <v>0</v>
      </c>
      <c r="D137" s="5" t="s">
        <v>0</v>
      </c>
      <c r="E137" s="5" t="s">
        <v>0</v>
      </c>
      <c r="F137" s="5" t="s">
        <v>0</v>
      </c>
      <c r="G137" s="5" t="s">
        <v>0</v>
      </c>
      <c r="H137" s="5" t="s">
        <v>0</v>
      </c>
      <c r="I137" s="5" t="s">
        <v>0</v>
      </c>
      <c r="J137" s="5" t="s">
        <v>0</v>
      </c>
    </row>
    <row r="138" spans="2:18" hidden="1">
      <c r="B138" s="3" t="s">
        <v>171</v>
      </c>
      <c r="C138" s="5" t="s">
        <v>0</v>
      </c>
      <c r="D138" s="5" t="s">
        <v>0</v>
      </c>
      <c r="E138" s="5" t="s">
        <v>0</v>
      </c>
      <c r="F138" s="5" t="s">
        <v>0</v>
      </c>
      <c r="G138" s="5" t="s">
        <v>0</v>
      </c>
      <c r="H138" s="5" t="s">
        <v>0</v>
      </c>
      <c r="I138" s="5" t="s">
        <v>0</v>
      </c>
      <c r="J138" s="5" t="s">
        <v>0</v>
      </c>
    </row>
    <row r="139" spans="2:18" hidden="1">
      <c r="B139" s="3" t="s">
        <v>260</v>
      </c>
      <c r="C139" s="5" t="s">
        <v>0</v>
      </c>
      <c r="D139" s="5" t="s">
        <v>0</v>
      </c>
      <c r="E139" s="5" t="s">
        <v>0</v>
      </c>
      <c r="F139" s="5" t="s">
        <v>0</v>
      </c>
      <c r="G139" s="5" t="s">
        <v>0</v>
      </c>
      <c r="H139" s="5" t="s">
        <v>0</v>
      </c>
      <c r="I139" s="5" t="s">
        <v>0</v>
      </c>
      <c r="J139" s="5" t="s">
        <v>0</v>
      </c>
    </row>
    <row r="140" spans="2:18" hidden="1">
      <c r="B140" s="3" t="s">
        <v>147</v>
      </c>
      <c r="C140" s="5" t="s">
        <v>0</v>
      </c>
      <c r="D140" s="5" t="s">
        <v>0</v>
      </c>
      <c r="E140" s="5" t="s">
        <v>0</v>
      </c>
      <c r="F140" s="5" t="s">
        <v>0</v>
      </c>
      <c r="G140" s="5" t="s">
        <v>0</v>
      </c>
      <c r="H140" s="5" t="s">
        <v>0</v>
      </c>
      <c r="I140" s="5" t="s">
        <v>0</v>
      </c>
      <c r="J140" s="5" t="s">
        <v>0</v>
      </c>
    </row>
    <row r="141" spans="2:18" s="47" customFormat="1">
      <c r="B141" s="20"/>
      <c r="C141" s="20"/>
      <c r="D141" s="20" t="s">
        <v>317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2:18">
      <c r="B142" s="28"/>
      <c r="C142" s="109">
        <v>44196</v>
      </c>
      <c r="D142" s="109"/>
      <c r="E142" s="87"/>
      <c r="F142" s="87"/>
      <c r="G142" s="110"/>
      <c r="H142" s="110"/>
    </row>
    <row r="143" spans="2:18" ht="18">
      <c r="B143" s="29" t="s">
        <v>261</v>
      </c>
      <c r="C143" s="50" t="s">
        <v>262</v>
      </c>
      <c r="D143" s="2" t="s">
        <v>124</v>
      </c>
      <c r="G143" s="49"/>
      <c r="H143" s="49"/>
    </row>
    <row r="144" spans="2:18">
      <c r="B144" s="3" t="s">
        <v>223</v>
      </c>
      <c r="C144" s="13">
        <v>0.62019999999999997</v>
      </c>
      <c r="D144" s="5" t="s">
        <v>223</v>
      </c>
      <c r="G144" s="48"/>
      <c r="H144" s="48"/>
    </row>
    <row r="145" spans="2:8">
      <c r="B145" s="3" t="s">
        <v>224</v>
      </c>
      <c r="C145" s="13">
        <v>4.6147999999999998</v>
      </c>
      <c r="D145" s="5" t="s">
        <v>224</v>
      </c>
      <c r="G145" s="48"/>
      <c r="H145" s="48"/>
    </row>
    <row r="146" spans="2:8">
      <c r="B146" s="3" t="s">
        <v>263</v>
      </c>
      <c r="C146" s="13">
        <v>5.1326999999999998</v>
      </c>
      <c r="D146" s="5" t="s">
        <v>263</v>
      </c>
      <c r="G146" s="48"/>
      <c r="H146" s="48"/>
    </row>
    <row r="147" spans="2:8">
      <c r="B147" s="3" t="s">
        <v>225</v>
      </c>
      <c r="C147" s="13">
        <v>0.44</v>
      </c>
      <c r="D147" s="5" t="s">
        <v>225</v>
      </c>
      <c r="G147" s="48"/>
      <c r="H147" s="48"/>
    </row>
    <row r="148" spans="2:8">
      <c r="B148" s="3" t="s">
        <v>226</v>
      </c>
      <c r="C148" s="13">
        <v>0.45979999999999999</v>
      </c>
      <c r="D148" s="5" t="s">
        <v>226</v>
      </c>
      <c r="G148" s="48"/>
      <c r="H148" s="48"/>
    </row>
    <row r="149" spans="2:8">
      <c r="B149" s="3" t="s">
        <v>227</v>
      </c>
      <c r="C149" s="13">
        <v>3.7584</v>
      </c>
      <c r="D149" s="5" t="s">
        <v>227</v>
      </c>
      <c r="G149" s="48"/>
      <c r="H149" s="48"/>
    </row>
    <row r="151" spans="2:8">
      <c r="B151" s="28"/>
      <c r="C151" s="111" t="s">
        <v>164</v>
      </c>
      <c r="D151" s="112"/>
      <c r="E151" s="111" t="s">
        <v>165</v>
      </c>
      <c r="F151" s="112"/>
      <c r="G151" s="87"/>
      <c r="H151" s="87"/>
    </row>
    <row r="152" spans="2:8" ht="27">
      <c r="B152" s="29" t="s">
        <v>166</v>
      </c>
      <c r="C152" s="2" t="s">
        <v>167</v>
      </c>
      <c r="D152" s="2" t="s">
        <v>168</v>
      </c>
      <c r="E152" s="2" t="s">
        <v>167</v>
      </c>
      <c r="F152" s="2" t="s">
        <v>168</v>
      </c>
    </row>
    <row r="153" spans="2:8">
      <c r="B153" s="3" t="s">
        <v>169</v>
      </c>
      <c r="C153" s="5">
        <v>1</v>
      </c>
      <c r="D153" s="5">
        <v>206</v>
      </c>
      <c r="E153" s="5" t="s">
        <v>0</v>
      </c>
      <c r="F153" s="5" t="s">
        <v>0</v>
      </c>
    </row>
    <row r="154" spans="2:8">
      <c r="B154" s="3" t="s">
        <v>170</v>
      </c>
      <c r="C154" s="5" t="s">
        <v>0</v>
      </c>
      <c r="D154" s="5" t="s">
        <v>0</v>
      </c>
      <c r="E154" s="5" t="s">
        <v>0</v>
      </c>
      <c r="F154" s="5" t="s">
        <v>0</v>
      </c>
    </row>
    <row r="155" spans="2:8">
      <c r="B155" s="3" t="s">
        <v>171</v>
      </c>
      <c r="C155" s="5" t="s">
        <v>0</v>
      </c>
      <c r="D155" s="5" t="s">
        <v>0</v>
      </c>
      <c r="E155" s="5" t="s">
        <v>0</v>
      </c>
      <c r="F155" s="5" t="s">
        <v>0</v>
      </c>
    </row>
    <row r="156" spans="2:8">
      <c r="B156" s="3" t="s">
        <v>172</v>
      </c>
      <c r="C156" s="5" t="s">
        <v>0</v>
      </c>
      <c r="D156" s="5" t="s">
        <v>0</v>
      </c>
      <c r="E156" s="5" t="s">
        <v>0</v>
      </c>
      <c r="F156" s="5" t="s">
        <v>0</v>
      </c>
    </row>
    <row r="157" spans="2:8">
      <c r="B157" s="10" t="s">
        <v>97</v>
      </c>
      <c r="C157" s="11">
        <v>1</v>
      </c>
      <c r="D157" s="11">
        <v>206</v>
      </c>
      <c r="E157" s="11" t="s">
        <v>0</v>
      </c>
      <c r="F157" s="11" t="s">
        <v>0</v>
      </c>
    </row>
    <row r="161" spans="2:4">
      <c r="B161" s="28"/>
      <c r="C161" s="9" t="s">
        <v>164</v>
      </c>
      <c r="D161" s="9" t="s">
        <v>165</v>
      </c>
    </row>
    <row r="162" spans="2:4" ht="18">
      <c r="B162" s="29" t="s">
        <v>173</v>
      </c>
      <c r="C162" s="2" t="s">
        <v>174</v>
      </c>
      <c r="D162" s="2" t="s">
        <v>174</v>
      </c>
    </row>
    <row r="163" spans="2:4">
      <c r="B163" s="7" t="s">
        <v>175</v>
      </c>
      <c r="C163" s="5" t="s">
        <v>0</v>
      </c>
      <c r="D163" s="5" t="s">
        <v>0</v>
      </c>
    </row>
    <row r="164" spans="2:4">
      <c r="B164" s="7" t="s">
        <v>176</v>
      </c>
      <c r="C164" s="5" t="s">
        <v>0</v>
      </c>
      <c r="D164" s="5" t="s">
        <v>0</v>
      </c>
    </row>
    <row r="165" spans="2:4">
      <c r="B165" s="7" t="s">
        <v>177</v>
      </c>
      <c r="C165" s="73">
        <v>38</v>
      </c>
      <c r="D165" s="5" t="s">
        <v>0</v>
      </c>
    </row>
    <row r="166" spans="2:4">
      <c r="B166" s="7" t="s">
        <v>178</v>
      </c>
      <c r="C166" s="73">
        <v>16</v>
      </c>
      <c r="D166" s="5" t="s">
        <v>0</v>
      </c>
    </row>
    <row r="167" spans="2:4">
      <c r="B167" s="7" t="s">
        <v>179</v>
      </c>
      <c r="C167" s="73" t="s">
        <v>0</v>
      </c>
      <c r="D167" s="5" t="s">
        <v>0</v>
      </c>
    </row>
    <row r="168" spans="2:4">
      <c r="B168" s="7" t="s">
        <v>180</v>
      </c>
      <c r="C168" s="73" t="s">
        <v>0</v>
      </c>
      <c r="D168" s="5" t="s">
        <v>0</v>
      </c>
    </row>
    <row r="169" spans="2:4">
      <c r="B169" s="7" t="s">
        <v>181</v>
      </c>
      <c r="C169" s="73" t="s">
        <v>0</v>
      </c>
      <c r="D169" s="5" t="s">
        <v>0</v>
      </c>
    </row>
    <row r="170" spans="2:4">
      <c r="B170" s="7" t="s">
        <v>182</v>
      </c>
      <c r="C170" s="73" t="s">
        <v>0</v>
      </c>
      <c r="D170" s="5" t="s">
        <v>0</v>
      </c>
    </row>
    <row r="171" spans="2:4">
      <c r="B171" s="7" t="s">
        <v>183</v>
      </c>
      <c r="C171" s="73" t="s">
        <v>0</v>
      </c>
      <c r="D171" s="5" t="s">
        <v>0</v>
      </c>
    </row>
    <row r="172" spans="2:4">
      <c r="B172" s="7" t="s">
        <v>184</v>
      </c>
      <c r="C172" s="73" t="s">
        <v>0</v>
      </c>
      <c r="D172" s="5" t="s">
        <v>0</v>
      </c>
    </row>
    <row r="173" spans="2:4">
      <c r="B173" s="7" t="s">
        <v>185</v>
      </c>
      <c r="C173" s="73" t="s">
        <v>0</v>
      </c>
      <c r="D173" s="5" t="s">
        <v>0</v>
      </c>
    </row>
    <row r="174" spans="2:4">
      <c r="B174" s="7" t="s">
        <v>186</v>
      </c>
      <c r="C174" s="73" t="s">
        <v>0</v>
      </c>
      <c r="D174" s="5" t="s">
        <v>0</v>
      </c>
    </row>
    <row r="175" spans="2:4">
      <c r="B175" s="7" t="s">
        <v>172</v>
      </c>
      <c r="C175" s="73" t="s">
        <v>0</v>
      </c>
      <c r="D175" s="5" t="s">
        <v>0</v>
      </c>
    </row>
    <row r="176" spans="2:4">
      <c r="B176" s="3" t="s">
        <v>187</v>
      </c>
      <c r="C176" s="73" t="s">
        <v>0</v>
      </c>
      <c r="D176" s="5" t="s">
        <v>0</v>
      </c>
    </row>
    <row r="177" spans="2:4">
      <c r="B177" s="10" t="s">
        <v>97</v>
      </c>
      <c r="C177" s="11">
        <v>54</v>
      </c>
      <c r="D177" s="11" t="s">
        <v>0</v>
      </c>
    </row>
    <row r="179" spans="2:4">
      <c r="B179" s="28"/>
      <c r="C179" s="9" t="s">
        <v>164</v>
      </c>
      <c r="D179" s="9" t="s">
        <v>165</v>
      </c>
    </row>
    <row r="180" spans="2:4" ht="18">
      <c r="B180" s="29" t="s">
        <v>188</v>
      </c>
      <c r="C180" s="2" t="s">
        <v>174</v>
      </c>
      <c r="D180" s="2" t="s">
        <v>174</v>
      </c>
    </row>
    <row r="181" spans="2:4">
      <c r="B181" s="3" t="s">
        <v>189</v>
      </c>
      <c r="C181" s="5">
        <v>2</v>
      </c>
      <c r="D181" s="5" t="s">
        <v>0</v>
      </c>
    </row>
    <row r="182" spans="2:4">
      <c r="B182" s="3" t="s">
        <v>190</v>
      </c>
      <c r="C182" s="5" t="s">
        <v>0</v>
      </c>
      <c r="D182" s="5" t="s">
        <v>0</v>
      </c>
    </row>
    <row r="183" spans="2:4">
      <c r="B183" s="10" t="s">
        <v>97</v>
      </c>
      <c r="C183" s="11">
        <v>2</v>
      </c>
      <c r="D183" s="11" t="s">
        <v>0</v>
      </c>
    </row>
    <row r="186" spans="2:4">
      <c r="B186" s="2" t="s">
        <v>191</v>
      </c>
      <c r="C186" s="9">
        <v>44196</v>
      </c>
      <c r="D186" s="9">
        <v>43830</v>
      </c>
    </row>
    <row r="187" spans="2:4">
      <c r="B187" s="3" t="s">
        <v>192</v>
      </c>
      <c r="C187" s="11">
        <v>1170</v>
      </c>
      <c r="D187" s="5">
        <v>22</v>
      </c>
    </row>
    <row r="188" spans="2:4" ht="19.5">
      <c r="B188" s="3" t="s">
        <v>193</v>
      </c>
      <c r="C188" s="14"/>
      <c r="D188" s="14"/>
    </row>
    <row r="189" spans="2:4">
      <c r="B189" s="34" t="s">
        <v>119</v>
      </c>
      <c r="C189" s="35">
        <v>58.65</v>
      </c>
      <c r="D189" s="35">
        <v>50.04</v>
      </c>
    </row>
  </sheetData>
  <mergeCells count="25">
    <mergeCell ref="C151:D151"/>
    <mergeCell ref="E151:F151"/>
    <mergeCell ref="G151:H151"/>
    <mergeCell ref="C29:D29"/>
    <mergeCell ref="E29:F29"/>
    <mergeCell ref="G29:H29"/>
    <mergeCell ref="B48:D48"/>
    <mergeCell ref="B58:D58"/>
    <mergeCell ref="B59:D59"/>
    <mergeCell ref="B75:D75"/>
    <mergeCell ref="B76:D76"/>
    <mergeCell ref="I29:J29"/>
    <mergeCell ref="C35:D35"/>
    <mergeCell ref="E35:F35"/>
    <mergeCell ref="C120:F120"/>
    <mergeCell ref="G120:J120"/>
    <mergeCell ref="C94:D94"/>
    <mergeCell ref="E94:F94"/>
    <mergeCell ref="G94:H94"/>
    <mergeCell ref="I94:J94"/>
    <mergeCell ref="K120:N120"/>
    <mergeCell ref="O120:R120"/>
    <mergeCell ref="C142:D142"/>
    <mergeCell ref="E142:F142"/>
    <mergeCell ref="G142:H142"/>
  </mergeCells>
  <pageMargins left="0.7" right="0.7" top="0.75" bottom="0.75" header="0.3" footer="0.3"/>
  <pageSetup paperSize="9" orientation="portrait" horizontalDpi="6553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32</vt:i4>
      </vt:variant>
    </vt:vector>
  </HeadingPairs>
  <TitlesOfParts>
    <vt:vector size="39" baseType="lpstr">
      <vt:lpstr>tabela glowna</vt:lpstr>
      <vt:lpstr>tabele uzupelniajace</vt:lpstr>
      <vt:lpstr>tabele dodatkowe</vt:lpstr>
      <vt:lpstr>bilans</vt:lpstr>
      <vt:lpstr>rachunek wyniku</vt:lpstr>
      <vt:lpstr>zestawienie_zmian</vt:lpstr>
      <vt:lpstr>noty</vt:lpstr>
      <vt:lpstr>eFR_ARK_1_akcje</vt:lpstr>
      <vt:lpstr>eFR_ARK_1_gwarant</vt:lpstr>
      <vt:lpstr>eFR_ARK_Akcje</vt:lpstr>
      <vt:lpstr>eFR_ARK_bilans</vt:lpstr>
      <vt:lpstr>eFR_ARK_bilans_kat</vt:lpstr>
      <vt:lpstr>eFR_ARK_depozyty</vt:lpstr>
      <vt:lpstr>eFR_ARK_dluzne_pap</vt:lpstr>
      <vt:lpstr>eFR_ARK_grup_kapit</vt:lpstr>
      <vt:lpstr>eFR_ARK_kwity_dep</vt:lpstr>
      <vt:lpstr>eFR_ARK_nota_10_zzz</vt:lpstr>
      <vt:lpstr>eFR_ARK_nota_11_kft</vt:lpstr>
      <vt:lpstr>eFR_ARK_nota_11_wtf</vt:lpstr>
      <vt:lpstr>eFR_ARK_nota_12_anet</vt:lpstr>
      <vt:lpstr>eFR_ARK_nota_12_wkat</vt:lpstr>
      <vt:lpstr>eFR_ARK_nota_2</vt:lpstr>
      <vt:lpstr>eFR_ARK_nota_3</vt:lpstr>
      <vt:lpstr>eFR_ARK_nota_4_1</vt:lpstr>
      <vt:lpstr>eFR_ARK_nota_4_2</vt:lpstr>
      <vt:lpstr>eFR_ARK_nota_5_1a</vt:lpstr>
      <vt:lpstr>eFR_ARK_nota_5_1b</vt:lpstr>
      <vt:lpstr>eFR_ARK_nota_5_2</vt:lpstr>
      <vt:lpstr>eFR_ARK_nota_5_3</vt:lpstr>
      <vt:lpstr>eFR_ARK_nota_9_rzk</vt:lpstr>
      <vt:lpstr>eFR_ARK_nota_9_skw</vt:lpstr>
      <vt:lpstr>eFR_ARK_nota_9_wal</vt:lpstr>
      <vt:lpstr>eFR_ARK_rach_wyn</vt:lpstr>
      <vt:lpstr>eFR_ARK_rw_kat</vt:lpstr>
      <vt:lpstr>eFR_ARK_tab_glowna</vt:lpstr>
      <vt:lpstr>eFR_ARK_zest_lkat</vt:lpstr>
      <vt:lpstr>eFR_ARK_zest_wkat</vt:lpstr>
      <vt:lpstr>eFR_ARK_zest_zmian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Krajski Jakub</cp:lastModifiedBy>
  <cp:lastPrinted>2012-02-07T10:07:04Z</cp:lastPrinted>
  <dcterms:created xsi:type="dcterms:W3CDTF">2009-09-25T10:53:11Z</dcterms:created>
  <dcterms:modified xsi:type="dcterms:W3CDTF">2021-04-26T07:47:40Z</dcterms:modified>
</cp:coreProperties>
</file>